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zwegt-my.sharepoint.com/personal/lebogang_kholoane_sng_gt_com/Documents/Desktop/"/>
    </mc:Choice>
  </mc:AlternateContent>
  <xr:revisionPtr revIDLastSave="0" documentId="8_{FF257196-561C-4C12-8EFE-AFAABAB74E7B}" xr6:coauthVersionLast="47" xr6:coauthVersionMax="47" xr10:uidLastSave="{00000000-0000-0000-0000-000000000000}"/>
  <bookViews>
    <workbookView xWindow="-108" yWindow="-108" windowWidth="23256" windowHeight="12576" firstSheet="2" activeTab="3" xr2:uid="{4BDADDF1-FE66-44B5-A151-C50AA9247A40}"/>
  </bookViews>
  <sheets>
    <sheet name="Sheet1" sheetId="1" state="hidden" r:id="rId1"/>
    <sheet name="Sheet2" sheetId="2" state="hidden" r:id="rId2"/>
    <sheet name="2022" sheetId="3" r:id="rId3"/>
    <sheet name="202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" i="4" l="1"/>
  <c r="AE10" i="4" s="1"/>
  <c r="U13" i="4"/>
  <c r="AD11" i="4" s="1"/>
  <c r="AD7" i="4"/>
  <c r="V13" i="3"/>
  <c r="AE8" i="3" s="1"/>
  <c r="U13" i="3"/>
  <c r="AD8" i="3" s="1"/>
  <c r="AD8" i="4" l="1"/>
  <c r="AD9" i="4"/>
  <c r="AE11" i="4"/>
  <c r="AD12" i="4"/>
  <c r="AE9" i="4"/>
  <c r="AE7" i="4"/>
  <c r="AE12" i="4"/>
  <c r="AE8" i="4"/>
  <c r="AD10" i="4"/>
  <c r="AD10" i="3"/>
  <c r="AD7" i="3"/>
  <c r="AD12" i="3"/>
  <c r="AD11" i="3"/>
  <c r="AD9" i="3"/>
  <c r="AE7" i="3"/>
  <c r="AE12" i="3"/>
  <c r="AE11" i="3"/>
  <c r="AE10" i="3"/>
  <c r="AE9" i="3"/>
  <c r="Q33" i="1" l="1"/>
  <c r="X28" i="1" s="1"/>
  <c r="P33" i="1"/>
  <c r="W28" i="1" s="1"/>
  <c r="W29" i="1" l="1"/>
  <c r="W27" i="1"/>
  <c r="W32" i="1"/>
  <c r="W31" i="1"/>
  <c r="W30" i="1"/>
  <c r="X27" i="1"/>
  <c r="X32" i="1"/>
  <c r="X31" i="1"/>
  <c r="X30" i="1"/>
  <c r="X29" i="1"/>
</calcChain>
</file>

<file path=xl/sharedStrings.xml><?xml version="1.0" encoding="utf-8"?>
<sst xmlns="http://schemas.openxmlformats.org/spreadsheetml/2006/main" count="183" uniqueCount="57">
  <si>
    <t>Target</t>
  </si>
  <si>
    <t>Actual</t>
  </si>
  <si>
    <t>Revised</t>
  </si>
  <si>
    <t>Tax Statistics</t>
  </si>
  <si>
    <t>Tax Projections</t>
  </si>
  <si>
    <t>Economic Outlook</t>
  </si>
  <si>
    <t>2019/20</t>
  </si>
  <si>
    <t>2020/21</t>
  </si>
  <si>
    <t>2021/22</t>
  </si>
  <si>
    <t>Other</t>
  </si>
  <si>
    <t>VAT</t>
  </si>
  <si>
    <t>1 517.0</t>
  </si>
  <si>
    <t>1 583.9</t>
  </si>
  <si>
    <t>5 157.3</t>
  </si>
  <si>
    <t>Revenue</t>
  </si>
  <si>
    <t>Expenditure</t>
  </si>
  <si>
    <t>Budget balance</t>
  </si>
  <si>
    <t>Gross domestic product</t>
  </si>
  <si>
    <t>-326.6</t>
  </si>
  <si>
    <t>1 954.4</t>
  </si>
  <si>
    <t>1 843.5</t>
  </si>
  <si>
    <t>5 428.2</t>
  </si>
  <si>
    <t>-370.5</t>
  </si>
  <si>
    <t>PIT</t>
  </si>
  <si>
    <t>CIT</t>
  </si>
  <si>
    <t>C&amp;E</t>
  </si>
  <si>
    <t>Fuel</t>
  </si>
  <si>
    <t>Rbn</t>
  </si>
  <si>
    <t>Sub-Saharan Africa</t>
  </si>
  <si>
    <t>South Africa</t>
  </si>
  <si>
    <t>Emerging &amp; Developing Economies</t>
  </si>
  <si>
    <t xml:space="preserve">World </t>
  </si>
  <si>
    <t>Projections</t>
  </si>
  <si>
    <t>Budget Feb 2020</t>
  </si>
  <si>
    <t>MTBS Oct 2020</t>
  </si>
  <si>
    <t>Budget Feb 2021</t>
  </si>
  <si>
    <t>Estimate</t>
  </si>
  <si>
    <t>IMF - Real GDP Growth</t>
  </si>
  <si>
    <t>National Treasury - Real GDP Growth</t>
  </si>
  <si>
    <t>SA real GDP growth expected to average 2.1% over the medium term &amp; only returning to pre‐pandemic levels in 2024.</t>
  </si>
  <si>
    <t>Risks: i) weaker‐than‐expected growth, ii) continued deterioration in the public finances, and iii) a failure to implement structural reforms</t>
  </si>
  <si>
    <t>1. Economic Outlook</t>
  </si>
  <si>
    <t>3. Tax Statistics</t>
  </si>
  <si>
    <t>4. Tax Proposals</t>
  </si>
  <si>
    <t>5. Behavioral Taxes - Tax policy</t>
  </si>
  <si>
    <t>MTEF</t>
  </si>
  <si>
    <t>The global economy is projected to grow 5.5 percent in 2021 and 4.2 percent in 2022</t>
  </si>
  <si>
    <t>South Africa: Budget Feb 2021</t>
  </si>
  <si>
    <t>2022/23</t>
  </si>
  <si>
    <t>South Africa: Budget Feb 2022</t>
  </si>
  <si>
    <t>South Africa: MTBS Nov 2021</t>
  </si>
  <si>
    <t>Forecast</t>
  </si>
  <si>
    <t>Real GDP Growth: Sub-Saharan Africa vs. World</t>
  </si>
  <si>
    <t>Real GDP Growth South Africa: MTBS vs. Budget Review</t>
  </si>
  <si>
    <t>Trend</t>
  </si>
  <si>
    <t>South Africa: MTBS Nov 2022</t>
  </si>
  <si>
    <t>South Africa: Budget Feb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</si>
</sst>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"/>
    <numFmt numFmtId="166" formatCode="_-* #,##0.0_-;\-* #,##0.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7030A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9"/>
      <color rgb="FF7030A0"/>
      <name val="Arial"/>
      <family val="2"/>
    </font>
    <font>
      <b/>
      <sz val="9"/>
      <color rgb="FF7030A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8"/>
      <color theme="0"/>
      <name val="Arial Narrow"/>
      <family val="2"/>
    </font>
    <font>
      <b/>
      <sz val="9"/>
      <color rgb="FF005BC3"/>
      <name val="Arial Narrow"/>
      <family val="2"/>
    </font>
    <font>
      <b/>
      <sz val="8"/>
      <color theme="1"/>
      <name val="Arial Narrow"/>
      <family val="2"/>
    </font>
    <font>
      <b/>
      <sz val="8"/>
      <color theme="0"/>
      <name val="Arial Narrow"/>
      <family val="2"/>
    </font>
    <font>
      <sz val="7"/>
      <color theme="1"/>
      <name val="Arial"/>
      <family val="2"/>
    </font>
    <font>
      <sz val="7"/>
      <color theme="0"/>
      <name val="Arial"/>
      <family val="2"/>
    </font>
    <font>
      <b/>
      <sz val="7"/>
      <color theme="0"/>
      <name val="Arial"/>
      <family val="2"/>
    </font>
    <font>
      <b/>
      <sz val="8"/>
      <color rgb="FF005BC3"/>
      <name val="Arial Narrow"/>
      <family val="2"/>
    </font>
    <font>
      <sz val="7"/>
      <color rgb="FF4F2C7F"/>
      <name val="Arial"/>
      <family val="2"/>
    </font>
    <font>
      <b/>
      <sz val="7"/>
      <color rgb="FF4F2C7F"/>
      <name val="Arial"/>
      <family val="2"/>
    </font>
    <font>
      <b/>
      <sz val="9"/>
      <color rgb="FF4F2C7F"/>
      <name val="Arial Narrow"/>
      <family val="2"/>
    </font>
    <font>
      <b/>
      <sz val="10"/>
      <color rgb="FF4F2C7F"/>
      <name val="Arial Narrow"/>
      <family val="2"/>
    </font>
    <font>
      <b/>
      <sz val="8"/>
      <color rgb="FF4F2C7F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F2C7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4F2D7F"/>
        <bgColor indexed="64"/>
      </patternFill>
    </fill>
  </fills>
  <borders count="4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rgb="FF7030A0"/>
      </left>
      <right style="dotted">
        <color rgb="FF7030A0"/>
      </right>
      <top style="dotted">
        <color rgb="FF7030A0"/>
      </top>
      <bottom style="dotted">
        <color rgb="FF7030A0"/>
      </bottom>
      <diagonal/>
    </border>
    <border>
      <left style="dotted">
        <color rgb="FF7030A0"/>
      </left>
      <right style="dotted">
        <color rgb="FF7030A0"/>
      </right>
      <top style="dotted">
        <color rgb="FF7030A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dotted">
        <color theme="0"/>
      </left>
      <right style="dotted">
        <color theme="0"/>
      </right>
      <top/>
      <bottom/>
      <diagonal/>
    </border>
    <border>
      <left style="dotted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/>
      <right style="medium">
        <color rgb="FF7030A0"/>
      </right>
      <top/>
      <bottom style="thin">
        <color theme="0"/>
      </bottom>
      <diagonal/>
    </border>
    <border>
      <left/>
      <right style="medium">
        <color rgb="FF7030A0"/>
      </right>
      <top style="thin">
        <color theme="0"/>
      </top>
      <bottom style="thin">
        <color theme="0"/>
      </bottom>
      <diagonal/>
    </border>
    <border>
      <left style="medium">
        <color rgb="FF7030A0"/>
      </left>
      <right style="medium">
        <color rgb="FF7030A0"/>
      </right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rgb="FF6600CC"/>
      </right>
      <top/>
      <bottom/>
      <diagonal/>
    </border>
    <border>
      <left/>
      <right/>
      <top/>
      <bottom style="thin">
        <color rgb="FF6600CC"/>
      </bottom>
      <diagonal/>
    </border>
    <border>
      <left style="thin">
        <color rgb="FF6600CC"/>
      </left>
      <right/>
      <top/>
      <bottom style="thin">
        <color rgb="FF6600CC"/>
      </bottom>
      <diagonal/>
    </border>
    <border>
      <left/>
      <right style="thin">
        <color rgb="FF6600CC"/>
      </right>
      <top/>
      <bottom style="thin">
        <color rgb="FF6600CC"/>
      </bottom>
      <diagonal/>
    </border>
    <border>
      <left/>
      <right style="thin">
        <color rgb="FF6600CC"/>
      </right>
      <top/>
      <bottom style="thin">
        <color theme="0"/>
      </bottom>
      <diagonal/>
    </border>
    <border>
      <left/>
      <right style="thin">
        <color rgb="FF6600CC"/>
      </right>
      <top style="thin">
        <color theme="0"/>
      </top>
      <bottom style="thin">
        <color theme="0"/>
      </bottom>
      <diagonal/>
    </border>
    <border>
      <left style="thin">
        <color rgb="FF6600CC"/>
      </left>
      <right style="thin">
        <color rgb="FF6600CC"/>
      </right>
      <top/>
      <bottom style="medium">
        <color theme="0"/>
      </bottom>
      <diagonal/>
    </border>
    <border>
      <left style="thin">
        <color rgb="FF6600CC"/>
      </left>
      <right style="thin">
        <color rgb="FF6600CC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4F2C7F"/>
      </right>
      <top/>
      <bottom/>
      <diagonal/>
    </border>
    <border>
      <left/>
      <right/>
      <top/>
      <bottom style="thin">
        <color rgb="FF4F2C7F"/>
      </bottom>
      <diagonal/>
    </border>
    <border>
      <left/>
      <right style="thin">
        <color rgb="FF4F2C7F"/>
      </right>
      <top/>
      <bottom style="thin">
        <color rgb="FF4F2C7F"/>
      </bottom>
      <diagonal/>
    </border>
    <border>
      <left style="thin">
        <color rgb="FF4F2C7F"/>
      </left>
      <right/>
      <top/>
      <bottom style="thin">
        <color rgb="FF4F2C7F"/>
      </bottom>
      <diagonal/>
    </border>
    <border>
      <left style="thin">
        <color rgb="FF4F2C7F"/>
      </left>
      <right style="thin">
        <color rgb="FF4F2C7F"/>
      </right>
      <top style="thin">
        <color rgb="FF4F2C7F"/>
      </top>
      <bottom style="thin">
        <color rgb="FF4F2C7F"/>
      </bottom>
      <diagonal/>
    </border>
    <border>
      <left style="thin">
        <color rgb="FF4F2C7F"/>
      </left>
      <right style="thin">
        <color rgb="FF4F2C7F"/>
      </right>
      <top/>
      <bottom style="thin">
        <color rgb="FF4F2C7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3" fillId="0" borderId="0"/>
  </cellStyleXfs>
  <cellXfs count="187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9" fillId="2" borderId="0" xfId="0" applyFont="1" applyFill="1"/>
    <xf numFmtId="0" fontId="5" fillId="0" borderId="2" xfId="0" applyFont="1" applyBorder="1"/>
    <xf numFmtId="0" fontId="5" fillId="0" borderId="0" xfId="0" applyFont="1" applyBorder="1"/>
    <xf numFmtId="0" fontId="10" fillId="3" borderId="1" xfId="0" applyFont="1" applyFill="1" applyBorder="1" applyAlignment="1">
      <alignment horizontal="center"/>
    </xf>
    <xf numFmtId="43" fontId="10" fillId="2" borderId="0" xfId="1" applyFont="1" applyFill="1"/>
    <xf numFmtId="0" fontId="5" fillId="0" borderId="3" xfId="0" applyFont="1" applyBorder="1"/>
    <xf numFmtId="0" fontId="5" fillId="0" borderId="5" xfId="0" applyFont="1" applyBorder="1"/>
    <xf numFmtId="0" fontId="5" fillId="0" borderId="6" xfId="0" applyFont="1" applyBorder="1"/>
    <xf numFmtId="0" fontId="5" fillId="2" borderId="0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3" fillId="2" borderId="0" xfId="0" applyFont="1" applyFill="1" applyBorder="1"/>
    <xf numFmtId="0" fontId="3" fillId="9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8" borderId="8" xfId="0" applyFont="1" applyFill="1" applyBorder="1" applyAlignment="1">
      <alignment vertical="center"/>
    </xf>
    <xf numFmtId="0" fontId="3" fillId="8" borderId="14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10" borderId="14" xfId="0" applyFont="1" applyFill="1" applyBorder="1" applyAlignment="1">
      <alignment vertical="center"/>
    </xf>
    <xf numFmtId="164" fontId="11" fillId="4" borderId="10" xfId="2" applyNumberFormat="1" applyFont="1" applyFill="1" applyBorder="1" applyAlignment="1">
      <alignment vertical="center"/>
    </xf>
    <xf numFmtId="164" fontId="11" fillId="4" borderId="1" xfId="2" applyNumberFormat="1" applyFont="1" applyFill="1" applyBorder="1" applyAlignment="1">
      <alignment vertical="center"/>
    </xf>
    <xf numFmtId="164" fontId="11" fillId="6" borderId="4" xfId="2" applyNumberFormat="1" applyFont="1" applyFill="1" applyBorder="1" applyAlignment="1">
      <alignment vertical="center"/>
    </xf>
    <xf numFmtId="164" fontId="11" fillId="5" borderId="12" xfId="2" applyNumberFormat="1" applyFont="1" applyFill="1" applyBorder="1" applyAlignment="1">
      <alignment vertical="center"/>
    </xf>
    <xf numFmtId="164" fontId="11" fillId="7" borderId="10" xfId="2" applyNumberFormat="1" applyFont="1" applyFill="1" applyBorder="1" applyAlignment="1">
      <alignment vertical="center"/>
    </xf>
    <xf numFmtId="164" fontId="11" fillId="7" borderId="12" xfId="2" applyNumberFormat="1" applyFont="1" applyFill="1" applyBorder="1" applyAlignment="1">
      <alignment vertical="center"/>
    </xf>
    <xf numFmtId="164" fontId="11" fillId="8" borderId="7" xfId="2" applyNumberFormat="1" applyFont="1" applyFill="1" applyBorder="1" applyAlignment="1">
      <alignment vertical="center"/>
    </xf>
    <xf numFmtId="164" fontId="11" fillId="8" borderId="1" xfId="2" applyNumberFormat="1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/>
    </xf>
    <xf numFmtId="0" fontId="2" fillId="2" borderId="15" xfId="0" applyFont="1" applyFill="1" applyBorder="1"/>
    <xf numFmtId="0" fontId="4" fillId="2" borderId="0" xfId="0" applyFont="1" applyFill="1" applyBorder="1"/>
    <xf numFmtId="164" fontId="11" fillId="10" borderId="8" xfId="2" applyNumberFormat="1" applyFont="1" applyFill="1" applyBorder="1" applyAlignment="1">
      <alignment vertical="center"/>
    </xf>
    <xf numFmtId="164" fontId="11" fillId="10" borderId="14" xfId="2" applyNumberFormat="1" applyFont="1" applyFill="1" applyBorder="1" applyAlignment="1">
      <alignment vertical="center"/>
    </xf>
    <xf numFmtId="0" fontId="14" fillId="2" borderId="0" xfId="0" applyFont="1" applyFill="1"/>
    <xf numFmtId="0" fontId="14" fillId="11" borderId="0" xfId="0" applyFont="1" applyFill="1"/>
    <xf numFmtId="0" fontId="15" fillId="12" borderId="0" xfId="0" applyFont="1" applyFill="1"/>
    <xf numFmtId="165" fontId="15" fillId="12" borderId="0" xfId="0" applyNumberFormat="1" applyFont="1" applyFill="1"/>
    <xf numFmtId="165" fontId="16" fillId="0" borderId="0" xfId="3" applyNumberFormat="1" applyFont="1" applyProtection="1">
      <protection locked="0"/>
    </xf>
    <xf numFmtId="0" fontId="17" fillId="2" borderId="0" xfId="0" applyFont="1" applyFill="1"/>
    <xf numFmtId="0" fontId="17" fillId="11" borderId="0" xfId="0" applyFont="1" applyFill="1"/>
    <xf numFmtId="0" fontId="18" fillId="12" borderId="0" xfId="0" applyFont="1" applyFill="1"/>
    <xf numFmtId="0" fontId="14" fillId="2" borderId="0" xfId="0" applyFont="1" applyFill="1" applyAlignment="1">
      <alignment horizontal="left" indent="1"/>
    </xf>
    <xf numFmtId="0" fontId="14" fillId="11" borderId="0" xfId="0" applyFont="1" applyFill="1" applyAlignment="1">
      <alignment horizontal="right"/>
    </xf>
    <xf numFmtId="0" fontId="2" fillId="2" borderId="16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14" fillId="2" borderId="16" xfId="0" applyFont="1" applyFill="1" applyBorder="1"/>
    <xf numFmtId="0" fontId="10" fillId="2" borderId="0" xfId="0" applyFont="1" applyFill="1" applyBorder="1"/>
    <xf numFmtId="0" fontId="8" fillId="2" borderId="0" xfId="0" applyFont="1" applyFill="1" applyBorder="1"/>
    <xf numFmtId="0" fontId="19" fillId="2" borderId="0" xfId="0" applyFont="1" applyFill="1"/>
    <xf numFmtId="165" fontId="22" fillId="0" borderId="0" xfId="3" applyNumberFormat="1" applyFont="1" applyProtection="1">
      <protection locked="0"/>
    </xf>
    <xf numFmtId="0" fontId="14" fillId="2" borderId="23" xfId="0" applyFont="1" applyFill="1" applyBorder="1"/>
    <xf numFmtId="0" fontId="14" fillId="0" borderId="17" xfId="0" applyFont="1" applyBorder="1" applyAlignment="1">
      <alignment wrapText="1"/>
    </xf>
    <xf numFmtId="0" fontId="14" fillId="2" borderId="17" xfId="0" applyFont="1" applyFill="1" applyBorder="1" applyAlignment="1">
      <alignment wrapText="1"/>
    </xf>
    <xf numFmtId="0" fontId="19" fillId="13" borderId="0" xfId="0" applyFont="1" applyFill="1"/>
    <xf numFmtId="166" fontId="5" fillId="0" borderId="2" xfId="1" applyNumberFormat="1" applyFont="1" applyBorder="1"/>
    <xf numFmtId="166" fontId="10" fillId="3" borderId="1" xfId="1" applyNumberFormat="1" applyFont="1" applyFill="1" applyBorder="1" applyAlignment="1">
      <alignment horizontal="center"/>
    </xf>
    <xf numFmtId="0" fontId="19" fillId="2" borderId="0" xfId="0" applyFont="1" applyFill="1" applyBorder="1"/>
    <xf numFmtId="0" fontId="12" fillId="2" borderId="8" xfId="0" applyFont="1" applyFill="1" applyBorder="1"/>
    <xf numFmtId="0" fontId="19" fillId="2" borderId="8" xfId="0" applyFont="1" applyFill="1" applyBorder="1"/>
    <xf numFmtId="0" fontId="19" fillId="2" borderId="9" xfId="0" applyFont="1" applyFill="1" applyBorder="1"/>
    <xf numFmtId="0" fontId="19" fillId="2" borderId="7" xfId="0" applyFont="1" applyFill="1" applyBorder="1"/>
    <xf numFmtId="0" fontId="19" fillId="2" borderId="31" xfId="0" applyFont="1" applyFill="1" applyBorder="1"/>
    <xf numFmtId="0" fontId="19" fillId="2" borderId="30" xfId="0" applyFont="1" applyFill="1" applyBorder="1"/>
    <xf numFmtId="0" fontId="2" fillId="2" borderId="31" xfId="0" applyFont="1" applyFill="1" applyBorder="1"/>
    <xf numFmtId="0" fontId="2" fillId="2" borderId="33" xfId="0" applyFont="1" applyFill="1" applyBorder="1"/>
    <xf numFmtId="0" fontId="2" fillId="2" borderId="37" xfId="0" applyFont="1" applyFill="1" applyBorder="1"/>
    <xf numFmtId="0" fontId="2" fillId="2" borderId="36" xfId="0" applyFont="1" applyFill="1" applyBorder="1"/>
    <xf numFmtId="0" fontId="12" fillId="2" borderId="30" xfId="0" applyFont="1" applyFill="1" applyBorder="1"/>
    <xf numFmtId="0" fontId="19" fillId="2" borderId="32" xfId="0" applyFont="1" applyFill="1" applyBorder="1"/>
    <xf numFmtId="0" fontId="19" fillId="2" borderId="33" xfId="0" applyFont="1" applyFill="1" applyBorder="1"/>
    <xf numFmtId="0" fontId="19" fillId="2" borderId="34" xfId="0" applyFont="1" applyFill="1" applyBorder="1"/>
    <xf numFmtId="0" fontId="19" fillId="2" borderId="35" xfId="0" applyFont="1" applyFill="1" applyBorder="1"/>
    <xf numFmtId="0" fontId="12" fillId="2" borderId="29" xfId="0" applyFont="1" applyFill="1" applyBorder="1"/>
    <xf numFmtId="0" fontId="12" fillId="2" borderId="10" xfId="0" applyFont="1" applyFill="1" applyBorder="1"/>
    <xf numFmtId="0" fontId="12" fillId="2" borderId="0" xfId="0" applyFont="1" applyFill="1" applyBorder="1"/>
    <xf numFmtId="0" fontId="20" fillId="14" borderId="7" xfId="0" applyFont="1" applyFill="1" applyBorder="1"/>
    <xf numFmtId="0" fontId="20" fillId="14" borderId="1" xfId="0" applyFont="1" applyFill="1" applyBorder="1"/>
    <xf numFmtId="0" fontId="20" fillId="14" borderId="12" xfId="0" applyFont="1" applyFill="1" applyBorder="1"/>
    <xf numFmtId="0" fontId="20" fillId="14" borderId="8" xfId="0" applyFont="1" applyFill="1" applyBorder="1"/>
    <xf numFmtId="165" fontId="20" fillId="14" borderId="14" xfId="0" applyNumberFormat="1" applyFont="1" applyFill="1" applyBorder="1"/>
    <xf numFmtId="0" fontId="21" fillId="14" borderId="7" xfId="0" applyFont="1" applyFill="1" applyBorder="1"/>
    <xf numFmtId="0" fontId="21" fillId="14" borderId="1" xfId="0" applyFont="1" applyFill="1" applyBorder="1"/>
    <xf numFmtId="0" fontId="20" fillId="14" borderId="1" xfId="0" applyFont="1" applyFill="1" applyBorder="1" applyAlignment="1">
      <alignment horizontal="right"/>
    </xf>
    <xf numFmtId="0" fontId="21" fillId="14" borderId="14" xfId="0" applyFont="1" applyFill="1" applyBorder="1"/>
    <xf numFmtId="0" fontId="21" fillId="14" borderId="8" xfId="0" applyFont="1" applyFill="1" applyBorder="1"/>
    <xf numFmtId="165" fontId="21" fillId="14" borderId="10" xfId="0" applyNumberFormat="1" applyFont="1" applyFill="1" applyBorder="1"/>
    <xf numFmtId="165" fontId="23" fillId="0" borderId="8" xfId="3" applyNumberFormat="1" applyFont="1" applyBorder="1" applyAlignment="1" applyProtection="1">
      <alignment wrapText="1"/>
      <protection locked="0"/>
    </xf>
    <xf numFmtId="165" fontId="24" fillId="0" borderId="0" xfId="3" applyNumberFormat="1" applyFont="1" applyProtection="1">
      <protection locked="0"/>
    </xf>
    <xf numFmtId="165" fontId="25" fillId="0" borderId="0" xfId="3" applyNumberFormat="1" applyFont="1" applyProtection="1">
      <protection locked="0"/>
    </xf>
    <xf numFmtId="0" fontId="24" fillId="2" borderId="8" xfId="0" applyFont="1" applyFill="1" applyBorder="1"/>
    <xf numFmtId="0" fontId="23" fillId="2" borderId="8" xfId="0" applyFont="1" applyFill="1" applyBorder="1" applyAlignment="1">
      <alignment horizontal="left" indent="1"/>
    </xf>
    <xf numFmtId="165" fontId="24" fillId="0" borderId="8" xfId="3" applyNumberFormat="1" applyFont="1" applyBorder="1" applyProtection="1">
      <protection locked="0"/>
    </xf>
    <xf numFmtId="0" fontId="24" fillId="2" borderId="8" xfId="0" applyFont="1" applyFill="1" applyBorder="1" applyAlignment="1">
      <alignment horizontal="left" indent="1"/>
    </xf>
    <xf numFmtId="0" fontId="20" fillId="2" borderId="0" xfId="0" applyFont="1" applyFill="1" applyBorder="1" applyAlignment="1">
      <alignment horizontal="center"/>
    </xf>
    <xf numFmtId="0" fontId="20" fillId="14" borderId="8" xfId="0" applyFont="1" applyFill="1" applyBorder="1" applyAlignment="1">
      <alignment horizontal="right"/>
    </xf>
    <xf numFmtId="0" fontId="20" fillId="14" borderId="10" xfId="0" applyFont="1" applyFill="1" applyBorder="1"/>
    <xf numFmtId="0" fontId="23" fillId="2" borderId="0" xfId="0" applyFont="1" applyFill="1" applyBorder="1"/>
    <xf numFmtId="0" fontId="23" fillId="2" borderId="0" xfId="0" applyFont="1" applyFill="1"/>
    <xf numFmtId="0" fontId="20" fillId="14" borderId="1" xfId="0" applyFont="1" applyFill="1" applyBorder="1" applyAlignment="1">
      <alignment vertical="center"/>
    </xf>
    <xf numFmtId="0" fontId="20" fillId="14" borderId="14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right"/>
    </xf>
    <xf numFmtId="0" fontId="23" fillId="2" borderId="9" xfId="0" applyFont="1" applyFill="1" applyBorder="1" applyAlignment="1">
      <alignment horizontal="right"/>
    </xf>
    <xf numFmtId="164" fontId="20" fillId="14" borderId="1" xfId="2" applyNumberFormat="1" applyFont="1" applyFill="1" applyBorder="1" applyAlignment="1">
      <alignment vertical="center"/>
    </xf>
    <xf numFmtId="164" fontId="20" fillId="14" borderId="0" xfId="2" applyNumberFormat="1" applyFont="1" applyFill="1" applyBorder="1" applyAlignment="1">
      <alignment vertical="center"/>
    </xf>
    <xf numFmtId="164" fontId="20" fillId="14" borderId="11" xfId="2" applyNumberFormat="1" applyFont="1" applyFill="1" applyBorder="1" applyAlignment="1">
      <alignment vertical="center"/>
    </xf>
    <xf numFmtId="164" fontId="20" fillId="14" borderId="4" xfId="2" applyNumberFormat="1" applyFont="1" applyFill="1" applyBorder="1" applyAlignment="1">
      <alignment vertical="center"/>
    </xf>
    <xf numFmtId="164" fontId="20" fillId="14" borderId="10" xfId="2" applyNumberFormat="1" applyFont="1" applyFill="1" applyBorder="1" applyAlignment="1">
      <alignment vertical="center"/>
    </xf>
    <xf numFmtId="164" fontId="20" fillId="14" borderId="12" xfId="2" applyNumberFormat="1" applyFont="1" applyFill="1" applyBorder="1" applyAlignment="1">
      <alignment vertical="center"/>
    </xf>
    <xf numFmtId="164" fontId="20" fillId="14" borderId="9" xfId="2" applyNumberFormat="1" applyFont="1" applyFill="1" applyBorder="1" applyAlignment="1">
      <alignment vertical="center"/>
    </xf>
    <xf numFmtId="164" fontId="20" fillId="14" borderId="7" xfId="2" applyNumberFormat="1" applyFont="1" applyFill="1" applyBorder="1" applyAlignment="1">
      <alignment vertical="center"/>
    </xf>
    <xf numFmtId="164" fontId="20" fillId="14" borderId="13" xfId="2" applyNumberFormat="1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24" fillId="2" borderId="0" xfId="0" applyFont="1" applyFill="1" applyBorder="1"/>
    <xf numFmtId="0" fontId="19" fillId="2" borderId="40" xfId="0" applyFont="1" applyFill="1" applyBorder="1"/>
    <xf numFmtId="0" fontId="19" fillId="2" borderId="41" xfId="0" applyFont="1" applyFill="1" applyBorder="1"/>
    <xf numFmtId="0" fontId="19" fillId="2" borderId="42" xfId="0" applyFont="1" applyFill="1" applyBorder="1"/>
    <xf numFmtId="0" fontId="19" fillId="2" borderId="43" xfId="0" applyFont="1" applyFill="1" applyBorder="1"/>
    <xf numFmtId="0" fontId="19" fillId="0" borderId="0" xfId="0" applyFont="1" applyFill="1" applyBorder="1"/>
    <xf numFmtId="165" fontId="24" fillId="0" borderId="8" xfId="3" applyNumberFormat="1" applyFont="1" applyBorder="1" applyAlignment="1" applyProtection="1">
      <alignment wrapText="1"/>
      <protection locked="0"/>
    </xf>
    <xf numFmtId="0" fontId="12" fillId="2" borderId="0" xfId="0" applyFont="1" applyFill="1"/>
    <xf numFmtId="0" fontId="12" fillId="2" borderId="28" xfId="0" applyFont="1" applyFill="1" applyBorder="1"/>
    <xf numFmtId="0" fontId="12" fillId="2" borderId="7" xfId="0" applyFont="1" applyFill="1" applyBorder="1"/>
    <xf numFmtId="0" fontId="23" fillId="2" borderId="8" xfId="0" applyFont="1" applyFill="1" applyBorder="1" applyAlignment="1">
      <alignment horizontal="left" indent="2"/>
    </xf>
    <xf numFmtId="0" fontId="23" fillId="2" borderId="10" xfId="0" applyFont="1" applyFill="1" applyBorder="1" applyAlignment="1">
      <alignment horizontal="left" indent="2"/>
    </xf>
    <xf numFmtId="0" fontId="21" fillId="15" borderId="12" xfId="0" applyFont="1" applyFill="1" applyBorder="1"/>
    <xf numFmtId="165" fontId="21" fillId="15" borderId="12" xfId="0" applyNumberFormat="1" applyFont="1" applyFill="1" applyBorder="1"/>
    <xf numFmtId="0" fontId="20" fillId="15" borderId="1" xfId="0" applyFont="1" applyFill="1" applyBorder="1"/>
    <xf numFmtId="0" fontId="20" fillId="15" borderId="12" xfId="0" applyFont="1" applyFill="1" applyBorder="1"/>
    <xf numFmtId="165" fontId="20" fillId="15" borderId="14" xfId="0" applyNumberFormat="1" applyFont="1" applyFill="1" applyBorder="1"/>
    <xf numFmtId="0" fontId="21" fillId="15" borderId="1" xfId="0" applyFont="1" applyFill="1" applyBorder="1"/>
    <xf numFmtId="0" fontId="20" fillId="15" borderId="10" xfId="0" applyFont="1" applyFill="1" applyBorder="1"/>
    <xf numFmtId="0" fontId="20" fillId="15" borderId="7" xfId="0" applyFont="1" applyFill="1" applyBorder="1"/>
    <xf numFmtId="0" fontId="21" fillId="15" borderId="7" xfId="0" applyFont="1" applyFill="1" applyBorder="1"/>
    <xf numFmtId="0" fontId="21" fillId="15" borderId="10" xfId="0" applyFont="1" applyFill="1" applyBorder="1"/>
    <xf numFmtId="0" fontId="21" fillId="15" borderId="0" xfId="0" applyFont="1" applyFill="1" applyBorder="1"/>
    <xf numFmtId="0" fontId="19" fillId="2" borderId="0" xfId="0" applyFont="1" applyFill="1" applyBorder="1" applyAlignment="1">
      <alignment wrapText="1"/>
    </xf>
    <xf numFmtId="0" fontId="19" fillId="2" borderId="0" xfId="0" applyFont="1" applyFill="1" applyAlignment="1">
      <alignment wrapText="1"/>
    </xf>
    <xf numFmtId="0" fontId="19" fillId="2" borderId="44" xfId="0" applyFont="1" applyFill="1" applyBorder="1"/>
    <xf numFmtId="0" fontId="23" fillId="2" borderId="0" xfId="0" applyFont="1" applyFill="1" applyAlignment="1">
      <alignment horizontal="left" indent="2"/>
    </xf>
    <xf numFmtId="0" fontId="20" fillId="2" borderId="9" xfId="0" applyFont="1" applyFill="1" applyBorder="1"/>
    <xf numFmtId="0" fontId="20" fillId="15" borderId="9" xfId="0" applyFont="1" applyFill="1" applyBorder="1"/>
    <xf numFmtId="0" fontId="20" fillId="2" borderId="45" xfId="0" applyFont="1" applyFill="1" applyBorder="1"/>
    <xf numFmtId="0" fontId="20" fillId="2" borderId="44" xfId="0" applyFont="1" applyFill="1" applyBorder="1"/>
    <xf numFmtId="0" fontId="21" fillId="16" borderId="8" xfId="0" applyFont="1" applyFill="1" applyBorder="1"/>
    <xf numFmtId="0" fontId="21" fillId="16" borderId="14" xfId="0" applyFont="1" applyFill="1" applyBorder="1"/>
    <xf numFmtId="165" fontId="21" fillId="16" borderId="10" xfId="0" applyNumberFormat="1" applyFont="1" applyFill="1" applyBorder="1"/>
    <xf numFmtId="0" fontId="20" fillId="16" borderId="7" xfId="0" applyFont="1" applyFill="1" applyBorder="1"/>
    <xf numFmtId="0" fontId="20" fillId="16" borderId="1" xfId="0" applyFont="1" applyFill="1" applyBorder="1"/>
    <xf numFmtId="0" fontId="20" fillId="16" borderId="8" xfId="0" applyFont="1" applyFill="1" applyBorder="1"/>
    <xf numFmtId="0" fontId="21" fillId="16" borderId="7" xfId="0" applyFont="1" applyFill="1" applyBorder="1"/>
    <xf numFmtId="0" fontId="21" fillId="16" borderId="1" xfId="0" applyFont="1" applyFill="1" applyBorder="1"/>
    <xf numFmtId="165" fontId="20" fillId="16" borderId="8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15" fillId="12" borderId="0" xfId="0" applyFont="1" applyFill="1" applyAlignment="1">
      <alignment horizontal="center"/>
    </xf>
    <xf numFmtId="165" fontId="26" fillId="2" borderId="0" xfId="4" applyNumberFormat="1" applyFont="1" applyFill="1" applyProtection="1">
      <protection locked="0"/>
    </xf>
    <xf numFmtId="165" fontId="27" fillId="2" borderId="0" xfId="4" applyNumberFormat="1" applyFont="1" applyFill="1" applyProtection="1">
      <protection locked="0"/>
    </xf>
    <xf numFmtId="0" fontId="20" fillId="15" borderId="28" xfId="0" applyFont="1" applyFill="1" applyBorder="1" applyAlignment="1">
      <alignment horizontal="center"/>
    </xf>
    <xf numFmtId="0" fontId="20" fillId="15" borderId="13" xfId="0" applyFont="1" applyFill="1" applyBorder="1" applyAlignment="1">
      <alignment horizontal="center"/>
    </xf>
    <xf numFmtId="0" fontId="20" fillId="15" borderId="38" xfId="0" applyFont="1" applyFill="1" applyBorder="1" applyAlignment="1">
      <alignment horizontal="center"/>
    </xf>
    <xf numFmtId="0" fontId="20" fillId="15" borderId="39" xfId="0" applyFont="1" applyFill="1" applyBorder="1" applyAlignment="1">
      <alignment horizontal="center"/>
    </xf>
    <xf numFmtId="0" fontId="20" fillId="15" borderId="11" xfId="0" applyFont="1" applyFill="1" applyBorder="1" applyAlignment="1">
      <alignment horizontal="center"/>
    </xf>
    <xf numFmtId="0" fontId="20" fillId="14" borderId="28" xfId="0" applyFont="1" applyFill="1" applyBorder="1" applyAlignment="1">
      <alignment horizontal="center"/>
    </xf>
    <xf numFmtId="0" fontId="20" fillId="14" borderId="13" xfId="0" applyFont="1" applyFill="1" applyBorder="1" applyAlignment="1">
      <alignment horizontal="center"/>
    </xf>
    <xf numFmtId="0" fontId="20" fillId="14" borderId="7" xfId="0" applyFont="1" applyFill="1" applyBorder="1" applyAlignment="1">
      <alignment horizontal="center"/>
    </xf>
    <xf numFmtId="0" fontId="20" fillId="14" borderId="38" xfId="0" applyFont="1" applyFill="1" applyBorder="1" applyAlignment="1">
      <alignment horizontal="center"/>
    </xf>
    <xf numFmtId="0" fontId="20" fillId="14" borderId="39" xfId="0" applyFont="1" applyFill="1" applyBorder="1" applyAlignment="1">
      <alignment horizontal="center"/>
    </xf>
    <xf numFmtId="0" fontId="20" fillId="14" borderId="11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1119 2" xfId="3" xr:uid="{AB01C320-2683-4D74-8EAC-4A8237C95256}"/>
    <cellStyle name="Normal 2" xfId="4" xr:uid="{9029F8B5-891E-4990-9A86-39082D078344}"/>
    <cellStyle name="Percent" xfId="2" builtinId="5"/>
  </cellStyles>
  <dxfs count="0"/>
  <tableStyles count="0" defaultTableStyle="TableStyleMedium2" defaultPivotStyle="PivotStyleLight16"/>
  <colors>
    <mruColors>
      <color rgb="FF4F2D7F"/>
      <color rgb="FF4F2C7F"/>
      <color rgb="FF9966FF"/>
      <color rgb="FF6600CC"/>
      <color rgb="FF4F2CA6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rgbClr val="7030A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ZA" b="1">
                <a:solidFill>
                  <a:srgbClr val="7030A0"/>
                </a:solidFill>
              </a:rPr>
              <a:t>IMF - Real GDP Growth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rgbClr val="7030A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Sheet2!$B$8</c:f>
              <c:strCache>
                <c:ptCount val="1"/>
                <c:pt idx="0">
                  <c:v>Sub-Saharan Africa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Sheet2!$C$7:$F$7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Sheet2!$C$8:$F$8</c:f>
              <c:numCache>
                <c:formatCode>General</c:formatCode>
                <c:ptCount val="4"/>
                <c:pt idx="0">
                  <c:v>3.2</c:v>
                </c:pt>
                <c:pt idx="1">
                  <c:v>-2.6</c:v>
                </c:pt>
                <c:pt idx="2">
                  <c:v>3.2</c:v>
                </c:pt>
                <c:pt idx="3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3-40CB-92B5-90CEA246CC4F}"/>
            </c:ext>
          </c:extLst>
        </c:ser>
        <c:ser>
          <c:idx val="1"/>
          <c:order val="1"/>
          <c:tx>
            <c:strRef>
              <c:f>Sheet2!$B$9</c:f>
              <c:strCache>
                <c:ptCount val="1"/>
                <c:pt idx="0">
                  <c:v>South Africa</c:v>
                </c:pt>
              </c:strCache>
            </c:strRef>
          </c:tx>
          <c:spPr>
            <a:solidFill>
              <a:srgbClr val="6600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SA GDP Trend</c:nam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Sheet2!$C$7:$F$7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Sheet2!$C$9:$F$9</c:f>
              <c:numCache>
                <c:formatCode>General</c:formatCode>
                <c:ptCount val="4"/>
                <c:pt idx="0">
                  <c:v>0.2</c:v>
                </c:pt>
                <c:pt idx="1">
                  <c:v>-7.5</c:v>
                </c:pt>
                <c:pt idx="2">
                  <c:v>2.8</c:v>
                </c:pt>
                <c:pt idx="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3-40CB-92B5-90CEA246CC4F}"/>
            </c:ext>
          </c:extLst>
        </c:ser>
        <c:ser>
          <c:idx val="2"/>
          <c:order val="2"/>
          <c:tx>
            <c:strRef>
              <c:f>Sheet2!$B$10</c:f>
              <c:strCache>
                <c:ptCount val="1"/>
                <c:pt idx="0">
                  <c:v>Emerging &amp; Developing Economies</c:v>
                </c:pt>
              </c:strCache>
            </c:strRef>
          </c:tx>
          <c:spPr>
            <a:solidFill>
              <a:srgbClr val="99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Sheet2!$C$7:$F$7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Sheet2!$C$10:$F$10</c:f>
              <c:numCache>
                <c:formatCode>General</c:formatCode>
                <c:ptCount val="4"/>
                <c:pt idx="0">
                  <c:v>3.6</c:v>
                </c:pt>
                <c:pt idx="1">
                  <c:v>-2.4</c:v>
                </c:pt>
                <c:pt idx="2">
                  <c:v>6.3</c:v>
                </c:pt>
                <c:pt idx="3" formatCode="0.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C3-40CB-92B5-90CEA246CC4F}"/>
            </c:ext>
          </c:extLst>
        </c:ser>
        <c:ser>
          <c:idx val="3"/>
          <c:order val="3"/>
          <c:tx>
            <c:strRef>
              <c:f>Sheet2!$B$11</c:f>
              <c:strCache>
                <c:ptCount val="1"/>
                <c:pt idx="0">
                  <c:v>World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Sheet2!$C$7:$F$7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Sheet2!$C$11:$F$11</c:f>
              <c:numCache>
                <c:formatCode>General</c:formatCode>
                <c:ptCount val="4"/>
                <c:pt idx="0">
                  <c:v>2.8</c:v>
                </c:pt>
                <c:pt idx="1">
                  <c:v>-3.5</c:v>
                </c:pt>
                <c:pt idx="2">
                  <c:v>5.5</c:v>
                </c:pt>
                <c:pt idx="3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C3-40CB-92B5-90CEA246C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2264304"/>
        <c:axId val="1643116991"/>
      </c:barChart>
      <c:catAx>
        <c:axId val="11522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7030A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643116991"/>
        <c:crosses val="autoZero"/>
        <c:auto val="1"/>
        <c:lblAlgn val="ctr"/>
        <c:lblOffset val="100"/>
        <c:noMultiLvlLbl val="0"/>
      </c:catAx>
      <c:valAx>
        <c:axId val="1643116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7030A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522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7030A0"/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rgbClr val="7030A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ZA" sz="960" b="1">
                <a:solidFill>
                  <a:srgbClr val="7030A0"/>
                </a:solidFill>
              </a:rPr>
              <a:t>Treasury - Real GDP Growth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rgbClr val="7030A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Sheet2!$B$25</c:f>
              <c:strCache>
                <c:ptCount val="1"/>
                <c:pt idx="0">
                  <c:v>Budget Feb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Sheet2!$C$24:$F$24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Sheet2!$C$25:$F$25</c:f>
              <c:numCache>
                <c:formatCode>General</c:formatCode>
                <c:ptCount val="4"/>
                <c:pt idx="0">
                  <c:v>0.3</c:v>
                </c:pt>
                <c:pt idx="1">
                  <c:v>0.9</c:v>
                </c:pt>
                <c:pt idx="2">
                  <c:v>1.3</c:v>
                </c:pt>
                <c:pt idx="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B-45FF-9250-44EBC54E5323}"/>
            </c:ext>
          </c:extLst>
        </c:ser>
        <c:ser>
          <c:idx val="1"/>
          <c:order val="1"/>
          <c:tx>
            <c:strRef>
              <c:f>Sheet2!$B$26</c:f>
              <c:strCache>
                <c:ptCount val="1"/>
                <c:pt idx="0">
                  <c:v>MTBS Oct 2020</c:v>
                </c:pt>
              </c:strCache>
            </c:strRef>
          </c:tx>
          <c:spPr>
            <a:solidFill>
              <a:srgbClr val="99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MTBS Oct 2020 Trend</c:nam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Sheet2!$C$24:$F$24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Sheet2!$C$26:$F$26</c:f>
              <c:numCache>
                <c:formatCode>General</c:formatCode>
                <c:ptCount val="4"/>
                <c:pt idx="0">
                  <c:v>0.2</c:v>
                </c:pt>
                <c:pt idx="1">
                  <c:v>-7.8</c:v>
                </c:pt>
                <c:pt idx="2">
                  <c:v>3.3</c:v>
                </c:pt>
                <c:pt idx="3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0B-45FF-9250-44EBC54E5323}"/>
            </c:ext>
          </c:extLst>
        </c:ser>
        <c:ser>
          <c:idx val="2"/>
          <c:order val="2"/>
          <c:tx>
            <c:strRef>
              <c:f>Sheet2!$B$27</c:f>
              <c:strCache>
                <c:ptCount val="1"/>
                <c:pt idx="0">
                  <c:v>Budget Feb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Sheet2!$C$24:$F$24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Sheet2!$C$27:$F$27</c:f>
              <c:numCache>
                <c:formatCode>General</c:formatCode>
                <c:ptCount val="4"/>
                <c:pt idx="1">
                  <c:v>-7.2</c:v>
                </c:pt>
                <c:pt idx="2">
                  <c:v>3.3</c:v>
                </c:pt>
                <c:pt idx="3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0B-45FF-9250-44EBC54E5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01103"/>
        <c:axId val="434664336"/>
      </c:barChart>
      <c:catAx>
        <c:axId val="533001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34664336"/>
        <c:crosses val="autoZero"/>
        <c:auto val="1"/>
        <c:lblAlgn val="ctr"/>
        <c:lblOffset val="100"/>
        <c:noMultiLvlLbl val="0"/>
      </c:catAx>
      <c:valAx>
        <c:axId val="43466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3300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7030A0"/>
      </a:solidFill>
      <a:round/>
    </a:ln>
    <a:effectLst/>
  </c:spPr>
  <c:txPr>
    <a:bodyPr/>
    <a:lstStyle/>
    <a:p>
      <a:pPr>
        <a:defRPr sz="7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0" i="0" u="none" strike="noStrike" kern="1200" spc="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r>
              <a:rPr lang="en-ZA"/>
              <a:t>IMF - Real GDP Growth</a:t>
            </a:r>
          </a:p>
        </c:rich>
      </c:tx>
      <c:overlay val="0"/>
      <c:spPr>
        <a:solidFill>
          <a:srgbClr val="4F2C7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0" i="0" u="none" strike="noStrike" kern="1200" spc="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'2022'!$B$5</c:f>
              <c:strCache>
                <c:ptCount val="1"/>
                <c:pt idx="0">
                  <c:v>Sub-Saharan Africa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'2022'!$C$4:$G$4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'2022'!$C$5:$G$5</c:f>
              <c:numCache>
                <c:formatCode>General</c:formatCode>
                <c:ptCount val="5"/>
                <c:pt idx="0">
                  <c:v>3.2</c:v>
                </c:pt>
                <c:pt idx="1">
                  <c:v>-1.7</c:v>
                </c:pt>
                <c:pt idx="2" formatCode="0.0">
                  <c:v>4</c:v>
                </c:pt>
                <c:pt idx="3">
                  <c:v>3.7</c:v>
                </c:pt>
                <c:pt idx="4" formatCode="0.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2-46F0-B2B9-8F382129C573}"/>
            </c:ext>
          </c:extLst>
        </c:ser>
        <c:ser>
          <c:idx val="1"/>
          <c:order val="1"/>
          <c:tx>
            <c:strRef>
              <c:f>'2022'!$B$6</c:f>
              <c:strCache>
                <c:ptCount val="1"/>
                <c:pt idx="0">
                  <c:v>South Africa</c:v>
                </c:pt>
              </c:strCache>
            </c:strRef>
          </c:tx>
          <c:spPr>
            <a:solidFill>
              <a:srgbClr val="6600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SA GDP Trend</c:nam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'2022'!$C$4:$G$4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'2022'!$C$6:$G$6</c:f>
              <c:numCache>
                <c:formatCode>General</c:formatCode>
                <c:ptCount val="5"/>
                <c:pt idx="0">
                  <c:v>0.2</c:v>
                </c:pt>
                <c:pt idx="1">
                  <c:v>-6.4</c:v>
                </c:pt>
                <c:pt idx="2">
                  <c:v>4.9000000000000004</c:v>
                </c:pt>
                <c:pt idx="3">
                  <c:v>1.9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72-46F0-B2B9-8F382129C573}"/>
            </c:ext>
          </c:extLst>
        </c:ser>
        <c:ser>
          <c:idx val="2"/>
          <c:order val="2"/>
          <c:tx>
            <c:strRef>
              <c:f>'2022'!$B$7</c:f>
              <c:strCache>
                <c:ptCount val="1"/>
                <c:pt idx="0">
                  <c:v>Emerging &amp; Developing Economies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'2022'!$C$4:$G$4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'2022'!$C$7:$G$7</c:f>
              <c:numCache>
                <c:formatCode>0.0</c:formatCode>
                <c:ptCount val="5"/>
                <c:pt idx="0" formatCode="General">
                  <c:v>3.6</c:v>
                </c:pt>
                <c:pt idx="1">
                  <c:v>-2</c:v>
                </c:pt>
                <c:pt idx="2" formatCode="General">
                  <c:v>6.5</c:v>
                </c:pt>
                <c:pt idx="3">
                  <c:v>4.8</c:v>
                </c:pt>
                <c:pt idx="4" formatCode="General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72-46F0-B2B9-8F382129C573}"/>
            </c:ext>
          </c:extLst>
        </c:ser>
        <c:ser>
          <c:idx val="3"/>
          <c:order val="3"/>
          <c:tx>
            <c:strRef>
              <c:f>'2022'!$B$8</c:f>
              <c:strCache>
                <c:ptCount val="1"/>
                <c:pt idx="0">
                  <c:v>World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372-46F0-B2B9-8F382129C5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'2022'!$C$4:$G$4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'2022'!$C$8:$G$8</c:f>
              <c:numCache>
                <c:formatCode>General</c:formatCode>
                <c:ptCount val="5"/>
                <c:pt idx="0">
                  <c:v>2.8</c:v>
                </c:pt>
                <c:pt idx="1">
                  <c:v>-3.1</c:v>
                </c:pt>
                <c:pt idx="2">
                  <c:v>5.9</c:v>
                </c:pt>
                <c:pt idx="3">
                  <c:v>4.4000000000000004</c:v>
                </c:pt>
                <c:pt idx="4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72-46F0-B2B9-8F382129C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2264304"/>
        <c:axId val="1643116991"/>
      </c:barChart>
      <c:catAx>
        <c:axId val="11522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43116991"/>
        <c:crosses val="autoZero"/>
        <c:auto val="1"/>
        <c:lblAlgn val="ctr"/>
        <c:lblOffset val="100"/>
        <c:noMultiLvlLbl val="0"/>
      </c:catAx>
      <c:valAx>
        <c:axId val="1643116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522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4F2C7F"/>
    </a:solidFill>
    <a:ln w="9525" cap="flat" cmpd="sng" algn="ctr">
      <a:solidFill>
        <a:srgbClr val="7030A0"/>
      </a:solidFill>
      <a:round/>
    </a:ln>
    <a:effectLst/>
  </c:spPr>
  <c:txPr>
    <a:bodyPr/>
    <a:lstStyle/>
    <a:p>
      <a:pPr>
        <a:defRPr sz="600">
          <a:solidFill>
            <a:schemeClr val="bg1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0" i="0" u="none" strike="noStrike" kern="1200" spc="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r>
              <a:rPr lang="en-ZA"/>
              <a:t>Treasury - Real GDP Growth</a:t>
            </a:r>
          </a:p>
        </c:rich>
      </c:tx>
      <c:overlay val="0"/>
      <c:spPr>
        <a:solidFill>
          <a:srgbClr val="4F2C7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0" i="0" u="none" strike="noStrike" kern="1200" spc="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'2022'!$B$22</c:f>
              <c:strCache>
                <c:ptCount val="1"/>
                <c:pt idx="0">
                  <c:v>South Africa: Budget Feb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'2022'!$C$21:$F$21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'2022'!$C$22:$F$22</c:f>
              <c:numCache>
                <c:formatCode>General</c:formatCode>
                <c:ptCount val="4"/>
                <c:pt idx="0">
                  <c:v>0.1</c:v>
                </c:pt>
                <c:pt idx="1">
                  <c:v>-6.4</c:v>
                </c:pt>
                <c:pt idx="2">
                  <c:v>3.3</c:v>
                </c:pt>
                <c:pt idx="3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0-4222-8BD4-8F52A8BE9F6B}"/>
            </c:ext>
          </c:extLst>
        </c:ser>
        <c:ser>
          <c:idx val="1"/>
          <c:order val="1"/>
          <c:tx>
            <c:strRef>
              <c:f>'2022'!$B$23</c:f>
              <c:strCache>
                <c:ptCount val="1"/>
                <c:pt idx="0">
                  <c:v>South Africa: MTBS Nov 2021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MTBS Oct 2020 Trend</c:nam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'2022'!$C$21:$F$21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'2022'!$C$23:$F$23</c:f>
              <c:numCache>
                <c:formatCode>General</c:formatCode>
                <c:ptCount val="4"/>
                <c:pt idx="0">
                  <c:v>0.2</c:v>
                </c:pt>
                <c:pt idx="1">
                  <c:v>-6.4</c:v>
                </c:pt>
                <c:pt idx="2">
                  <c:v>5.0999999999999996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90-4222-8BD4-8F52A8BE9F6B}"/>
            </c:ext>
          </c:extLst>
        </c:ser>
        <c:ser>
          <c:idx val="2"/>
          <c:order val="2"/>
          <c:tx>
            <c:strRef>
              <c:f>'2022'!$B$24</c:f>
              <c:strCache>
                <c:ptCount val="1"/>
                <c:pt idx="0">
                  <c:v>South Africa: Budget Feb 2022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'2022'!$C$21:$F$21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'2022'!$C$24:$F$24</c:f>
              <c:numCache>
                <c:formatCode>General</c:formatCode>
                <c:ptCount val="4"/>
                <c:pt idx="0">
                  <c:v>0.1</c:v>
                </c:pt>
                <c:pt idx="1">
                  <c:v>-6.4</c:v>
                </c:pt>
                <c:pt idx="2">
                  <c:v>4.8</c:v>
                </c:pt>
                <c:pt idx="3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90-4222-8BD4-8F52A8BE9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01103"/>
        <c:axId val="434664336"/>
      </c:barChart>
      <c:catAx>
        <c:axId val="533001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4664336"/>
        <c:crosses val="autoZero"/>
        <c:auto val="1"/>
        <c:lblAlgn val="ctr"/>
        <c:lblOffset val="100"/>
        <c:noMultiLvlLbl val="0"/>
      </c:catAx>
      <c:valAx>
        <c:axId val="43466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300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4F2C7F"/>
    </a:solidFill>
    <a:ln w="9525" cap="flat" cmpd="sng" algn="ctr">
      <a:solidFill>
        <a:srgbClr val="7030A0"/>
      </a:solidFill>
      <a:round/>
    </a:ln>
    <a:effectLst/>
  </c:spPr>
  <c:txPr>
    <a:bodyPr/>
    <a:lstStyle/>
    <a:p>
      <a:pPr>
        <a:defRPr sz="600">
          <a:solidFill>
            <a:schemeClr val="bg1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0" i="0" u="none" strike="noStrike" kern="1200" spc="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r>
              <a:rPr lang="en-ZA"/>
              <a:t>IMF - Real GDP Growth 2019</a:t>
            </a:r>
            <a:r>
              <a:rPr lang="en-ZA" baseline="0"/>
              <a:t> - 2024</a:t>
            </a:r>
            <a:endParaRPr lang="en-ZA"/>
          </a:p>
        </c:rich>
      </c:tx>
      <c:overlay val="0"/>
      <c:spPr>
        <a:solidFill>
          <a:srgbClr val="4F2C7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0" i="0" u="none" strike="noStrike" kern="1200" spc="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'2023'!$B$5</c:f>
              <c:strCache>
                <c:ptCount val="1"/>
                <c:pt idx="0">
                  <c:v>Sub-Saharan Africa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'2023'!$C$4:$H$4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'2023'!$C$5:$H$5</c:f>
              <c:numCache>
                <c:formatCode>General</c:formatCode>
                <c:ptCount val="6"/>
                <c:pt idx="0">
                  <c:v>3.2</c:v>
                </c:pt>
                <c:pt idx="1">
                  <c:v>-1.7</c:v>
                </c:pt>
                <c:pt idx="2" formatCode="0.0">
                  <c:v>4.3</c:v>
                </c:pt>
                <c:pt idx="3" formatCode="0.0">
                  <c:v>3.4</c:v>
                </c:pt>
                <c:pt idx="4" formatCode="0.0">
                  <c:v>3.6</c:v>
                </c:pt>
                <c:pt idx="5" formatCode="0.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B-402B-9389-17769D3FBBC5}"/>
            </c:ext>
          </c:extLst>
        </c:ser>
        <c:ser>
          <c:idx val="1"/>
          <c:order val="1"/>
          <c:tx>
            <c:strRef>
              <c:f>'2023'!$B$6</c:f>
              <c:strCache>
                <c:ptCount val="1"/>
                <c:pt idx="0">
                  <c:v>South Africa</c:v>
                </c:pt>
              </c:strCache>
            </c:strRef>
          </c:tx>
          <c:spPr>
            <a:solidFill>
              <a:srgbClr val="6600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SA GDP Trend</c:nam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'2023'!$C$4:$H$4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'2023'!$C$6:$H$6</c:f>
              <c:numCache>
                <c:formatCode>General</c:formatCode>
                <c:ptCount val="6"/>
                <c:pt idx="0">
                  <c:v>0.2</c:v>
                </c:pt>
                <c:pt idx="1">
                  <c:v>-6.4</c:v>
                </c:pt>
                <c:pt idx="2">
                  <c:v>4.9000000000000004</c:v>
                </c:pt>
                <c:pt idx="3">
                  <c:v>1.9</c:v>
                </c:pt>
                <c:pt idx="4">
                  <c:v>1.4</c:v>
                </c:pt>
                <c:pt idx="5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EB-402B-9389-17769D3FBBC5}"/>
            </c:ext>
          </c:extLst>
        </c:ser>
        <c:ser>
          <c:idx val="2"/>
          <c:order val="2"/>
          <c:tx>
            <c:strRef>
              <c:f>'2023'!$B$7</c:f>
              <c:strCache>
                <c:ptCount val="1"/>
                <c:pt idx="0">
                  <c:v>Emerging &amp; Developing Economies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'2023'!$C$4:$H$4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'2023'!$C$7:$H$7</c:f>
              <c:numCache>
                <c:formatCode>0.0</c:formatCode>
                <c:ptCount val="6"/>
                <c:pt idx="0" formatCode="General">
                  <c:v>3.6</c:v>
                </c:pt>
                <c:pt idx="1">
                  <c:v>-2</c:v>
                </c:pt>
                <c:pt idx="2" formatCode="General">
                  <c:v>6.7</c:v>
                </c:pt>
                <c:pt idx="3">
                  <c:v>3.4</c:v>
                </c:pt>
                <c:pt idx="4" formatCode="General">
                  <c:v>3.4</c:v>
                </c:pt>
                <c:pt idx="5" formatCode="General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EB-402B-9389-17769D3FBBC5}"/>
            </c:ext>
          </c:extLst>
        </c:ser>
        <c:ser>
          <c:idx val="3"/>
          <c:order val="3"/>
          <c:tx>
            <c:strRef>
              <c:f>'2023'!$B$8</c:f>
              <c:strCache>
                <c:ptCount val="1"/>
                <c:pt idx="0">
                  <c:v>World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EB-402B-9389-17769D3FBB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'2023'!$C$4:$H$4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'2023'!$C$8:$H$8</c:f>
              <c:numCache>
                <c:formatCode>General</c:formatCode>
                <c:ptCount val="6"/>
                <c:pt idx="0">
                  <c:v>2.8</c:v>
                </c:pt>
                <c:pt idx="1">
                  <c:v>-3.1</c:v>
                </c:pt>
                <c:pt idx="2">
                  <c:v>5.9</c:v>
                </c:pt>
                <c:pt idx="3">
                  <c:v>2.9</c:v>
                </c:pt>
                <c:pt idx="4">
                  <c:v>1.7</c:v>
                </c:pt>
                <c:pt idx="5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EB-402B-9389-17769D3FB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2264304"/>
        <c:axId val="1643116991"/>
      </c:barChart>
      <c:catAx>
        <c:axId val="11522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43116991"/>
        <c:crosses val="autoZero"/>
        <c:auto val="1"/>
        <c:lblAlgn val="ctr"/>
        <c:lblOffset val="100"/>
        <c:noMultiLvlLbl val="0"/>
      </c:catAx>
      <c:valAx>
        <c:axId val="1643116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522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4F2C7F"/>
    </a:solidFill>
    <a:ln w="9525" cap="flat" cmpd="sng" algn="ctr">
      <a:solidFill>
        <a:srgbClr val="7030A0"/>
      </a:solidFill>
      <a:round/>
    </a:ln>
    <a:effectLst/>
  </c:spPr>
  <c:txPr>
    <a:bodyPr/>
    <a:lstStyle/>
    <a:p>
      <a:pPr>
        <a:defRPr sz="600">
          <a:solidFill>
            <a:schemeClr val="bg1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0" i="0" u="none" strike="noStrike" kern="1200" spc="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r>
              <a:rPr lang="en-ZA"/>
              <a:t>National Treasury - Real GDP Growth 2019 -2025</a:t>
            </a:r>
          </a:p>
        </c:rich>
      </c:tx>
      <c:overlay val="0"/>
      <c:spPr>
        <a:solidFill>
          <a:srgbClr val="4F2C7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0" i="0" u="none" strike="noStrike" kern="1200" spc="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'2023'!$B$22</c:f>
              <c:strCache>
                <c:ptCount val="1"/>
                <c:pt idx="0">
                  <c:v>South Africa: MTBS Nov 2022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'2023'!$C$21:$I$21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'2023'!$C$22:$I$22</c:f>
              <c:numCache>
                <c:formatCode>General</c:formatCode>
                <c:ptCount val="7"/>
                <c:pt idx="0">
                  <c:v>0.2</c:v>
                </c:pt>
                <c:pt idx="1">
                  <c:v>-6.4</c:v>
                </c:pt>
                <c:pt idx="2">
                  <c:v>4.9000000000000004</c:v>
                </c:pt>
                <c:pt idx="3">
                  <c:v>1.9</c:v>
                </c:pt>
                <c:pt idx="4">
                  <c:v>1.4</c:v>
                </c:pt>
                <c:pt idx="5">
                  <c:v>1.7</c:v>
                </c:pt>
                <c:pt idx="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8-4C12-A4AB-799AD9827FBD}"/>
            </c:ext>
          </c:extLst>
        </c:ser>
        <c:ser>
          <c:idx val="1"/>
          <c:order val="1"/>
          <c:tx>
            <c:strRef>
              <c:f>'2023'!$B$23</c:f>
              <c:strCache>
                <c:ptCount val="1"/>
                <c:pt idx="0">
                  <c:v>South Africa: Budget Feb 2023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MTBS Oct 2020 Trend</c:nam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'2023'!$C$21:$I$21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'2023'!$C$23:$I$23</c:f>
              <c:numCache>
                <c:formatCode>General</c:formatCode>
                <c:ptCount val="7"/>
                <c:pt idx="0">
                  <c:v>0.3</c:v>
                </c:pt>
                <c:pt idx="1">
                  <c:v>-6.3</c:v>
                </c:pt>
                <c:pt idx="2">
                  <c:v>4.9000000000000004</c:v>
                </c:pt>
                <c:pt idx="3">
                  <c:v>2.5</c:v>
                </c:pt>
                <c:pt idx="4">
                  <c:v>0.9</c:v>
                </c:pt>
                <c:pt idx="5">
                  <c:v>1.5</c:v>
                </c:pt>
                <c:pt idx="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18-4C12-A4AB-799AD9827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01103"/>
        <c:axId val="434664336"/>
      </c:barChart>
      <c:catAx>
        <c:axId val="533001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4664336"/>
        <c:crosses val="autoZero"/>
        <c:auto val="1"/>
        <c:lblAlgn val="ctr"/>
        <c:lblOffset val="100"/>
        <c:noMultiLvlLbl val="0"/>
      </c:catAx>
      <c:valAx>
        <c:axId val="43466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300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4F2C7F"/>
    </a:solidFill>
    <a:ln w="9525" cap="flat" cmpd="sng" algn="ctr">
      <a:solidFill>
        <a:srgbClr val="7030A0"/>
      </a:solidFill>
      <a:round/>
    </a:ln>
    <a:effectLst/>
  </c:spPr>
  <c:txPr>
    <a:bodyPr/>
    <a:lstStyle/>
    <a:p>
      <a:pPr>
        <a:defRPr sz="600">
          <a:solidFill>
            <a:schemeClr val="bg1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516466</xdr:colOff>
      <xdr:row>24</xdr:row>
      <xdr:rowOff>67732</xdr:rowOff>
    </xdr:from>
    <xdr:to>
      <xdr:col>20</xdr:col>
      <xdr:colOff>177800</xdr:colOff>
      <xdr:row>26</xdr:row>
      <xdr:rowOff>50800</xdr:rowOff>
    </xdr:to>
    <xdr:pic>
      <xdr:nvPicPr>
        <xdr:cNvPr id="2" name="Graphic 91" descr="Money">
          <a:extLst>
            <a:ext uri="{FF2B5EF4-FFF2-40B4-BE49-F238E27FC236}">
              <a16:creationId xmlns:a16="http://schemas.microsoft.com/office/drawing/2014/main" id="{FB3A8FC2-5E2F-41C3-97A6-469ABF011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512799" y="3547532"/>
          <a:ext cx="270934" cy="270934"/>
        </a:xfrm>
        <a:prstGeom prst="rect">
          <a:avLst/>
        </a:prstGeom>
      </xdr:spPr>
    </xdr:pic>
    <xdr:clientData/>
  </xdr:twoCellAnchor>
  <xdr:twoCellAnchor>
    <xdr:from>
      <xdr:col>13</xdr:col>
      <xdr:colOff>296333</xdr:colOff>
      <xdr:row>26</xdr:row>
      <xdr:rowOff>67734</xdr:rowOff>
    </xdr:from>
    <xdr:to>
      <xdr:col>13</xdr:col>
      <xdr:colOff>406400</xdr:colOff>
      <xdr:row>26</xdr:row>
      <xdr:rowOff>169334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75732962-2BBF-4904-BB21-5A1B110F52AF}"/>
            </a:ext>
          </a:extLst>
        </xdr:cNvPr>
        <xdr:cNvSpPr/>
      </xdr:nvSpPr>
      <xdr:spPr>
        <a:xfrm>
          <a:off x="10752666" y="3843867"/>
          <a:ext cx="110067" cy="101600"/>
        </a:xfrm>
        <a:prstGeom prst="ellipse">
          <a:avLst/>
        </a:prstGeom>
        <a:solidFill>
          <a:srgbClr val="FFC000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13</xdr:col>
      <xdr:colOff>313267</xdr:colOff>
      <xdr:row>30</xdr:row>
      <xdr:rowOff>59269</xdr:rowOff>
    </xdr:from>
    <xdr:to>
      <xdr:col>13</xdr:col>
      <xdr:colOff>423334</xdr:colOff>
      <xdr:row>30</xdr:row>
      <xdr:rowOff>160869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BD902EFF-1C92-4E54-B588-D0CB03A87FEB}"/>
            </a:ext>
          </a:extLst>
        </xdr:cNvPr>
        <xdr:cNvSpPr/>
      </xdr:nvSpPr>
      <xdr:spPr>
        <a:xfrm>
          <a:off x="10769600" y="4749802"/>
          <a:ext cx="110067" cy="101600"/>
        </a:xfrm>
        <a:prstGeom prst="ellipse">
          <a:avLst/>
        </a:prstGeom>
        <a:solidFill>
          <a:srgbClr val="C00000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13</xdr:col>
      <xdr:colOff>313266</xdr:colOff>
      <xdr:row>31</xdr:row>
      <xdr:rowOff>59269</xdr:rowOff>
    </xdr:from>
    <xdr:to>
      <xdr:col>13</xdr:col>
      <xdr:colOff>423333</xdr:colOff>
      <xdr:row>31</xdr:row>
      <xdr:rowOff>160869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19EA60B-15F9-4268-9512-01C54B006F34}"/>
            </a:ext>
          </a:extLst>
        </xdr:cNvPr>
        <xdr:cNvSpPr/>
      </xdr:nvSpPr>
      <xdr:spPr>
        <a:xfrm>
          <a:off x="10769599" y="4978402"/>
          <a:ext cx="110067" cy="101600"/>
        </a:xfrm>
        <a:prstGeom prst="ellipse">
          <a:avLst/>
        </a:prstGeom>
        <a:solidFill>
          <a:srgbClr val="92D050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 editAs="oneCell">
    <xdr:from>
      <xdr:col>13</xdr:col>
      <xdr:colOff>601133</xdr:colOff>
      <xdr:row>24</xdr:row>
      <xdr:rowOff>33866</xdr:rowOff>
    </xdr:from>
    <xdr:to>
      <xdr:col>14</xdr:col>
      <xdr:colOff>270934</xdr:colOff>
      <xdr:row>26</xdr:row>
      <xdr:rowOff>16934</xdr:rowOff>
    </xdr:to>
    <xdr:pic>
      <xdr:nvPicPr>
        <xdr:cNvPr id="12" name="Graphic 91" descr="Money">
          <a:extLst>
            <a:ext uri="{FF2B5EF4-FFF2-40B4-BE49-F238E27FC236}">
              <a16:creationId xmlns:a16="http://schemas.microsoft.com/office/drawing/2014/main" id="{292532C2-FD3B-452E-9FE8-B05A6939B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57466" y="3513666"/>
          <a:ext cx="270934" cy="2709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286789</xdr:colOff>
      <xdr:row>4</xdr:row>
      <xdr:rowOff>117073</xdr:rowOff>
    </xdr:from>
    <xdr:to>
      <xdr:col>13</xdr:col>
      <xdr:colOff>34636</xdr:colOff>
      <xdr:row>19</xdr:row>
      <xdr:rowOff>41564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339B50C-424A-42D8-B538-F9C5070D5A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277091</xdr:colOff>
      <xdr:row>21</xdr:row>
      <xdr:rowOff>128155</xdr:rowOff>
    </xdr:from>
    <xdr:to>
      <xdr:col>13</xdr:col>
      <xdr:colOff>55419</xdr:colOff>
      <xdr:row>31</xdr:row>
      <xdr:rowOff>381000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3931E47-F8FF-4468-B79D-009C4A5AF1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13855</xdr:colOff>
      <xdr:row>2</xdr:row>
      <xdr:rowOff>27708</xdr:rowOff>
    </xdr:from>
    <xdr:to>
      <xdr:col>34</xdr:col>
      <xdr:colOff>561109</xdr:colOff>
      <xdr:row>15</xdr:row>
      <xdr:rowOff>112221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EBA6BA-FFD7-4524-9864-DA89BE3FE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20782</xdr:colOff>
      <xdr:row>18</xdr:row>
      <xdr:rowOff>99752</xdr:rowOff>
    </xdr:from>
    <xdr:to>
      <xdr:col>34</xdr:col>
      <xdr:colOff>540327</xdr:colOff>
      <xdr:row>36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40C876-8936-471A-BAE7-1A0EAD52C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290946</xdr:colOff>
      <xdr:row>9</xdr:row>
      <xdr:rowOff>152400</xdr:rowOff>
    </xdr:from>
    <xdr:to>
      <xdr:col>7</xdr:col>
      <xdr:colOff>55418</xdr:colOff>
      <xdr:row>13</xdr:row>
      <xdr:rowOff>55418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4514498-2F78-43FF-8D8A-2CC705521DEE}"/>
            </a:ext>
          </a:extLst>
        </xdr:cNvPr>
        <xdr:cNvSpPr txBox="1"/>
      </xdr:nvSpPr>
      <xdr:spPr>
        <a:xfrm>
          <a:off x="290946" y="1447800"/>
          <a:ext cx="5049981" cy="949036"/>
        </a:xfrm>
        <a:prstGeom prst="rect">
          <a:avLst/>
        </a:prstGeom>
        <a:solidFill>
          <a:srgbClr val="4F2C7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IMF: </a:t>
          </a:r>
        </a:p>
        <a:p>
          <a:endParaRPr lang="en-US" sz="7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Global growth is estimated at 5.9 percent in 2021 and is expected to moderate to 4.4 percent in 2022.</a:t>
          </a:r>
        </a:p>
        <a:p>
          <a:endParaRPr lang="en-US" sz="7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The baseline incorporates anticipated effects of:</a:t>
          </a:r>
        </a:p>
        <a:p>
          <a:r>
            <a:rPr lang="en-US" sz="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i)</a:t>
          </a:r>
          <a:r>
            <a:rPr lang="en-US" sz="7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mobility restrictions, </a:t>
          </a:r>
        </a:p>
        <a:p>
          <a:r>
            <a:rPr lang="en-US" sz="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ii) border closures, and </a:t>
          </a:r>
        </a:p>
        <a:p>
          <a:r>
            <a:rPr lang="en-US" sz="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iii)</a:t>
          </a:r>
          <a:r>
            <a:rPr lang="en-US" sz="7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health impacts from the spread of the Omicron variant.</a:t>
          </a:r>
        </a:p>
      </xdr:txBody>
    </xdr:sp>
    <xdr:clientData/>
  </xdr:twoCellAnchor>
  <xdr:twoCellAnchor>
    <xdr:from>
      <xdr:col>0</xdr:col>
      <xdr:colOff>270164</xdr:colOff>
      <xdr:row>25</xdr:row>
      <xdr:rowOff>70657</xdr:rowOff>
    </xdr:from>
    <xdr:to>
      <xdr:col>8</xdr:col>
      <xdr:colOff>34636</xdr:colOff>
      <xdr:row>33</xdr:row>
      <xdr:rowOff>55418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F6FC51E-6AA2-4656-89F0-9D8AEE0FDBD6}"/>
            </a:ext>
          </a:extLst>
        </xdr:cNvPr>
        <xdr:cNvSpPr txBox="1"/>
      </xdr:nvSpPr>
      <xdr:spPr>
        <a:xfrm>
          <a:off x="270164" y="3963784"/>
          <a:ext cx="5659581" cy="1023852"/>
        </a:xfrm>
        <a:prstGeom prst="rect">
          <a:avLst/>
        </a:prstGeom>
        <a:solidFill>
          <a:srgbClr val="4F2C7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 b="1" i="0" u="none" strike="noStrike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Treasury: </a:t>
          </a:r>
        </a:p>
        <a:p>
          <a:endParaRPr lang="en-US" sz="700" b="1" i="0" u="none" strike="noStrike">
            <a:solidFill>
              <a:schemeClr val="bg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700" b="0" i="0" u="none" strike="noStrike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 GDP is expected to grow by 2.1 per cent in 2022 and average 1.8 per cent over the medium term.</a:t>
          </a:r>
          <a:r>
            <a:rPr lang="en-US" sz="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en-US" sz="7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7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Risks:</a:t>
          </a:r>
        </a:p>
        <a:p>
          <a:endParaRPr lang="en-US" sz="7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i) Significant risks to the economic outlook include new COVID-19 variants leading to new waves of infection,</a:t>
          </a:r>
        </a:p>
        <a:p>
          <a:r>
            <a:rPr lang="en-US" sz="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ii) continued interruptions in power supply, and </a:t>
          </a:r>
        </a:p>
        <a:p>
          <a:r>
            <a:rPr lang="en-US" sz="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iii) rising inflation and fiscal risks.</a:t>
          </a:r>
        </a:p>
      </xdr:txBody>
    </xdr:sp>
    <xdr:clientData/>
  </xdr:twoCellAnchor>
  <xdr:twoCellAnchor editAs="oneCell">
    <xdr:from>
      <xdr:col>0</xdr:col>
      <xdr:colOff>249383</xdr:colOff>
      <xdr:row>36</xdr:row>
      <xdr:rowOff>103910</xdr:rowOff>
    </xdr:from>
    <xdr:to>
      <xdr:col>6</xdr:col>
      <xdr:colOff>81743</xdr:colOff>
      <xdr:row>49</xdr:row>
      <xdr:rowOff>52648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E6BA76E-3601-48B8-BD46-2B9DA21FA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83" y="5410201"/>
          <a:ext cx="4508269" cy="156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311727</xdr:colOff>
      <xdr:row>37</xdr:row>
      <xdr:rowOff>34637</xdr:rowOff>
    </xdr:from>
    <xdr:to>
      <xdr:col>13</xdr:col>
      <xdr:colOff>590896</xdr:colOff>
      <xdr:row>49</xdr:row>
      <xdr:rowOff>108066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4554D94-335C-40FA-9815-8BB9C83AF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7636" y="5465619"/>
          <a:ext cx="4546369" cy="156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249381</xdr:colOff>
      <xdr:row>50</xdr:row>
      <xdr:rowOff>76201</xdr:rowOff>
    </xdr:from>
    <xdr:to>
      <xdr:col>7</xdr:col>
      <xdr:colOff>436417</xdr:colOff>
      <xdr:row>76</xdr:row>
      <xdr:rowOff>29140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0B8D66E-9D66-407D-88B8-77E9D1800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81" y="7128165"/>
          <a:ext cx="5472545" cy="3236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339436</xdr:colOff>
      <xdr:row>2</xdr:row>
      <xdr:rowOff>96982</xdr:rowOff>
    </xdr:from>
    <xdr:to>
      <xdr:col>36</xdr:col>
      <xdr:colOff>277090</xdr:colOff>
      <xdr:row>16</xdr:row>
      <xdr:rowOff>56804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4C7774-45B5-4A23-91F1-8BDE8625B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381000</xdr:colOff>
      <xdr:row>19</xdr:row>
      <xdr:rowOff>2770</xdr:rowOff>
    </xdr:from>
    <xdr:to>
      <xdr:col>36</xdr:col>
      <xdr:colOff>290945</xdr:colOff>
      <xdr:row>35</xdr:row>
      <xdr:rowOff>103909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38B2E5-0D75-4B17-B6B6-4AD0EDD83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290946</xdr:colOff>
      <xdr:row>9</xdr:row>
      <xdr:rowOff>152400</xdr:rowOff>
    </xdr:from>
    <xdr:to>
      <xdr:col>8</xdr:col>
      <xdr:colOff>41564</xdr:colOff>
      <xdr:row>13</xdr:row>
      <xdr:rowOff>55418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2A57EE8-CE57-4AE8-B038-0771560145EA}"/>
            </a:ext>
          </a:extLst>
        </xdr:cNvPr>
        <xdr:cNvSpPr txBox="1"/>
      </xdr:nvSpPr>
      <xdr:spPr>
        <a:xfrm>
          <a:off x="290946" y="1447800"/>
          <a:ext cx="5645727" cy="949036"/>
        </a:xfrm>
        <a:prstGeom prst="rect">
          <a:avLst/>
        </a:prstGeom>
        <a:solidFill>
          <a:srgbClr val="4F2C7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IMF: </a:t>
          </a:r>
        </a:p>
        <a:p>
          <a:endParaRPr lang="en-US" sz="7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Global growth is estimated at 2.9 percent in 2022 and is expected to moderate to 1.7 percent in 2023.</a:t>
          </a:r>
        </a:p>
        <a:p>
          <a:endParaRPr lang="en-US" sz="7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270164</xdr:colOff>
      <xdr:row>24</xdr:row>
      <xdr:rowOff>70657</xdr:rowOff>
    </xdr:from>
    <xdr:to>
      <xdr:col>8</xdr:col>
      <xdr:colOff>34636</xdr:colOff>
      <xdr:row>32</xdr:row>
      <xdr:rowOff>83128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3248E20-D2D2-4EF1-86AD-61857EC49F3A}"/>
            </a:ext>
          </a:extLst>
        </xdr:cNvPr>
        <xdr:cNvSpPr txBox="1"/>
      </xdr:nvSpPr>
      <xdr:spPr>
        <a:xfrm>
          <a:off x="270164" y="3839093"/>
          <a:ext cx="5659581" cy="1051562"/>
        </a:xfrm>
        <a:prstGeom prst="rect">
          <a:avLst/>
        </a:prstGeom>
        <a:solidFill>
          <a:srgbClr val="4F2C7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 b="1" i="0" u="none" strike="noStrike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Treasury: </a:t>
          </a:r>
        </a:p>
        <a:p>
          <a:endParaRPr lang="en-US" sz="700" b="1" i="0" u="none" strike="noStrike">
            <a:solidFill>
              <a:schemeClr val="bg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700" b="0" i="0" u="none" strike="noStrike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 GDP is estimated to grow by 2.5 per cent in 2022 and average 1.4 per cent over the medium term.</a:t>
          </a:r>
          <a:r>
            <a:rPr lang="en-US" sz="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en-US" sz="7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7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Risks:</a:t>
          </a:r>
        </a:p>
        <a:p>
          <a:r>
            <a:rPr lang="en-US" sz="700" b="0" i="0" u="none" strike="noStrike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Persistent power cuts,</a:t>
          </a:r>
          <a:r>
            <a:rPr lang="en-US" sz="700" b="0" i="0" u="none" strike="noStrike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700" b="0" i="0" u="none" strike="noStrike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deteriorating rail and port infrastructure, and a weaker global outlook,</a:t>
          </a:r>
          <a:r>
            <a:rPr lang="en-US" sz="7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weaker-than-expected global growth, further disruptions to global supply chains and renewed inflationary pressures from the war in Ukraine, continued power cuts and a deterioration in port and rail infrastructure, widespread criminal activity, and any deterioration of the fiscal outlook.</a:t>
          </a:r>
        </a:p>
      </xdr:txBody>
    </xdr:sp>
    <xdr:clientData/>
  </xdr:twoCellAnchor>
  <xdr:twoCellAnchor editAs="oneCell">
    <xdr:from>
      <xdr:col>1</xdr:col>
      <xdr:colOff>408708</xdr:colOff>
      <xdr:row>63</xdr:row>
      <xdr:rowOff>34636</xdr:rowOff>
    </xdr:from>
    <xdr:to>
      <xdr:col>9</xdr:col>
      <xdr:colOff>484362</xdr:colOff>
      <xdr:row>100</xdr:row>
      <xdr:rowOff>46689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8DDBDA8-FE9A-478F-8806-6CA4803E0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3563" y="8749145"/>
          <a:ext cx="6185508" cy="4625617"/>
        </a:xfrm>
        <a:prstGeom prst="rect">
          <a:avLst/>
        </a:prstGeom>
      </xdr:spPr>
    </xdr:pic>
    <xdr:clientData/>
  </xdr:twoCellAnchor>
  <xdr:twoCellAnchor editAs="oneCell">
    <xdr:from>
      <xdr:col>0</xdr:col>
      <xdr:colOff>318655</xdr:colOff>
      <xdr:row>33</xdr:row>
      <xdr:rowOff>20782</xdr:rowOff>
    </xdr:from>
    <xdr:to>
      <xdr:col>5</xdr:col>
      <xdr:colOff>489373</xdr:colOff>
      <xdr:row>61</xdr:row>
      <xdr:rowOff>117765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D70C4F2-CB40-40DD-954D-B48224CCE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8655" y="4953000"/>
          <a:ext cx="4237027" cy="3629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97DD5-DA4E-428D-B95E-5FC7C3508EAB}">
  <dimension ref="A1:Y35"/>
  <sheetViews>
    <sheetView zoomScale="90" zoomScaleNormal="90" workbookViewId="0">
      <selection activeCell="F5" sqref="F5"/>
    </sheetView>
  </sheetViews>
  <sheetFormatPr defaultRowHeight="11.4" x14ac:dyDescent="0.2"/>
  <cols>
    <col min="1" max="1" width="19.6640625" style="1" bestFit="1" customWidth="1"/>
    <col min="2" max="2" width="9.88671875" style="1" bestFit="1" customWidth="1"/>
    <col min="3" max="3" width="17" style="1" bestFit="1" customWidth="1"/>
    <col min="4" max="4" width="17.44140625" style="1" bestFit="1" customWidth="1"/>
    <col min="5" max="5" width="8.88671875" style="1"/>
    <col min="6" max="6" width="9.33203125" style="1" customWidth="1"/>
    <col min="7" max="13" width="8.88671875" style="1"/>
    <col min="14" max="14" width="6.5546875" style="1" customWidth="1"/>
    <col min="15" max="15" width="7.109375" style="1" customWidth="1"/>
    <col min="16" max="17" width="6" style="1" bestFit="1" customWidth="1"/>
    <col min="18" max="20" width="8.88671875" style="1"/>
    <col min="21" max="21" width="4.5546875" style="1" bestFit="1" customWidth="1"/>
    <col min="22" max="22" width="1.109375" style="1" customWidth="1"/>
    <col min="23" max="24" width="6.109375" style="1" customWidth="1"/>
    <col min="25" max="16384" width="8.88671875" style="1"/>
  </cols>
  <sheetData>
    <row r="1" spans="1:15" x14ac:dyDescent="0.2">
      <c r="D1" s="2"/>
    </row>
    <row r="2" spans="1:15" ht="12" x14ac:dyDescent="0.25">
      <c r="B2" s="5" t="s">
        <v>4</v>
      </c>
      <c r="D2" s="2"/>
    </row>
    <row r="3" spans="1:15" x14ac:dyDescent="0.2">
      <c r="A3" s="6"/>
      <c r="B3" s="172" t="s">
        <v>6</v>
      </c>
      <c r="C3" s="172"/>
      <c r="D3" s="172"/>
      <c r="E3" s="172" t="s">
        <v>7</v>
      </c>
      <c r="F3" s="172"/>
      <c r="G3" s="172"/>
      <c r="H3" s="172" t="s">
        <v>8</v>
      </c>
      <c r="I3" s="172"/>
      <c r="J3" s="172"/>
    </row>
    <row r="4" spans="1:15" x14ac:dyDescent="0.2">
      <c r="A4" s="6"/>
      <c r="B4" s="8" t="s">
        <v>0</v>
      </c>
      <c r="C4" s="8" t="s">
        <v>2</v>
      </c>
      <c r="D4" s="8" t="s">
        <v>1</v>
      </c>
      <c r="E4" s="8" t="s">
        <v>0</v>
      </c>
      <c r="F4" s="8" t="s">
        <v>45</v>
      </c>
      <c r="G4" s="8" t="s">
        <v>1</v>
      </c>
      <c r="H4" s="8" t="s">
        <v>0</v>
      </c>
      <c r="I4" s="8" t="s">
        <v>2</v>
      </c>
      <c r="J4" s="8" t="s">
        <v>1</v>
      </c>
      <c r="O4" s="9"/>
    </row>
    <row r="5" spans="1:15" x14ac:dyDescent="0.2">
      <c r="A5" s="6" t="s">
        <v>14</v>
      </c>
      <c r="B5" s="4"/>
      <c r="C5" s="6"/>
      <c r="D5" s="8" t="s">
        <v>11</v>
      </c>
      <c r="E5" s="8" t="s">
        <v>12</v>
      </c>
      <c r="F5" s="73">
        <v>1210</v>
      </c>
      <c r="G5" s="73"/>
      <c r="H5" s="74">
        <v>1370</v>
      </c>
      <c r="I5" s="6"/>
      <c r="J5" s="4"/>
    </row>
    <row r="6" spans="1:15" x14ac:dyDescent="0.2">
      <c r="A6" s="6" t="s">
        <v>15</v>
      </c>
      <c r="B6" s="4"/>
      <c r="C6" s="6"/>
      <c r="D6" s="8" t="s">
        <v>20</v>
      </c>
      <c r="E6" s="8" t="s">
        <v>19</v>
      </c>
      <c r="F6" s="6"/>
      <c r="G6" s="6"/>
      <c r="H6" s="8"/>
      <c r="I6" s="6"/>
      <c r="J6" s="4"/>
      <c r="O6" s="9"/>
    </row>
    <row r="7" spans="1:15" x14ac:dyDescent="0.2">
      <c r="A7" s="10" t="s">
        <v>16</v>
      </c>
      <c r="B7" s="4"/>
      <c r="C7" s="10"/>
      <c r="D7" s="8" t="s">
        <v>18</v>
      </c>
      <c r="E7" s="8" t="s">
        <v>22</v>
      </c>
      <c r="F7" s="10"/>
      <c r="G7" s="10"/>
      <c r="H7" s="8"/>
      <c r="I7" s="10"/>
      <c r="J7" s="4"/>
    </row>
    <row r="8" spans="1:15" x14ac:dyDescent="0.2">
      <c r="A8" s="6" t="s">
        <v>17</v>
      </c>
      <c r="B8" s="4"/>
      <c r="C8" s="6"/>
      <c r="D8" s="8" t="s">
        <v>13</v>
      </c>
      <c r="E8" s="8" t="s">
        <v>21</v>
      </c>
      <c r="F8" s="6"/>
      <c r="G8" s="6"/>
      <c r="H8" s="8"/>
      <c r="I8" s="6"/>
      <c r="J8" s="4"/>
      <c r="M8" s="13"/>
      <c r="N8" s="15"/>
      <c r="O8" s="14"/>
    </row>
    <row r="9" spans="1:15" x14ac:dyDescent="0.2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5" x14ac:dyDescent="0.2">
      <c r="A10" s="7"/>
      <c r="B10" s="11"/>
      <c r="C10" s="12"/>
      <c r="D10" s="12"/>
      <c r="E10" s="12"/>
      <c r="F10" s="12"/>
      <c r="G10" s="11">
        <v>213</v>
      </c>
      <c r="H10" s="11"/>
      <c r="I10" s="7"/>
      <c r="J10" s="12"/>
      <c r="O10" s="9"/>
    </row>
    <row r="11" spans="1:15" ht="12" x14ac:dyDescent="0.25">
      <c r="B11" s="5" t="s">
        <v>3</v>
      </c>
    </row>
    <row r="12" spans="1:15" x14ac:dyDescent="0.2">
      <c r="B12" s="172" t="s">
        <v>6</v>
      </c>
      <c r="C12" s="172"/>
      <c r="D12" s="172"/>
      <c r="E12" s="172" t="s">
        <v>7</v>
      </c>
      <c r="F12" s="172"/>
      <c r="G12" s="172"/>
      <c r="H12" s="172" t="s">
        <v>8</v>
      </c>
      <c r="I12" s="172"/>
      <c r="J12" s="172"/>
      <c r="O12" s="9"/>
    </row>
    <row r="13" spans="1:15" x14ac:dyDescent="0.2">
      <c r="B13" s="3" t="s">
        <v>0</v>
      </c>
      <c r="C13" s="3" t="s">
        <v>2</v>
      </c>
      <c r="D13" s="3" t="s">
        <v>1</v>
      </c>
      <c r="E13" s="3" t="s">
        <v>0</v>
      </c>
      <c r="F13" s="3" t="s">
        <v>2</v>
      </c>
      <c r="G13" s="3" t="s">
        <v>1</v>
      </c>
      <c r="H13" s="3" t="s">
        <v>0</v>
      </c>
      <c r="I13" s="3" t="s">
        <v>2</v>
      </c>
      <c r="J13" s="3" t="s">
        <v>1</v>
      </c>
    </row>
    <row r="14" spans="1:15" x14ac:dyDescent="0.2">
      <c r="B14" s="4"/>
      <c r="C14" s="4"/>
      <c r="D14" s="4"/>
      <c r="E14" s="4"/>
      <c r="F14" s="4"/>
      <c r="G14" s="4"/>
      <c r="H14" s="4"/>
      <c r="I14" s="4"/>
      <c r="J14" s="4"/>
    </row>
    <row r="17" spans="1:25" ht="12" x14ac:dyDescent="0.25">
      <c r="B17" s="5" t="s">
        <v>5</v>
      </c>
    </row>
    <row r="18" spans="1:25" x14ac:dyDescent="0.2">
      <c r="B18" s="172" t="s">
        <v>6</v>
      </c>
      <c r="C18" s="172"/>
      <c r="D18" s="172"/>
      <c r="E18" s="172" t="s">
        <v>7</v>
      </c>
      <c r="F18" s="172"/>
      <c r="G18" s="172"/>
      <c r="H18" s="172" t="s">
        <v>8</v>
      </c>
      <c r="I18" s="172"/>
      <c r="J18" s="172"/>
    </row>
    <row r="19" spans="1:25" x14ac:dyDescent="0.2">
      <c r="B19" s="3" t="s">
        <v>0</v>
      </c>
      <c r="C19" s="3" t="s">
        <v>2</v>
      </c>
      <c r="D19" s="3" t="s">
        <v>1</v>
      </c>
      <c r="E19" s="3" t="s">
        <v>0</v>
      </c>
      <c r="F19" s="3" t="s">
        <v>2</v>
      </c>
      <c r="G19" s="3" t="s">
        <v>1</v>
      </c>
      <c r="H19" s="3" t="s">
        <v>0</v>
      </c>
      <c r="I19" s="3" t="s">
        <v>2</v>
      </c>
      <c r="J19" s="3" t="s">
        <v>1</v>
      </c>
    </row>
    <row r="20" spans="1:25" x14ac:dyDescent="0.2">
      <c r="B20" s="4"/>
      <c r="C20" s="4"/>
      <c r="D20" s="4"/>
      <c r="E20" s="4"/>
      <c r="F20" s="4"/>
      <c r="G20" s="4"/>
      <c r="H20" s="4"/>
      <c r="I20" s="4"/>
      <c r="J20" s="4"/>
    </row>
    <row r="23" spans="1:25" ht="12" thickBot="1" x14ac:dyDescent="0.25">
      <c r="S23" s="39"/>
    </row>
    <row r="24" spans="1:25" x14ac:dyDescent="0.2">
      <c r="M24" s="2"/>
      <c r="N24" s="54"/>
      <c r="O24" s="55"/>
      <c r="P24" s="55"/>
      <c r="Q24" s="55"/>
      <c r="R24" s="56"/>
      <c r="S24" s="2"/>
      <c r="T24" s="54"/>
      <c r="U24" s="55"/>
      <c r="V24" s="55"/>
      <c r="W24" s="55"/>
      <c r="X24" s="55"/>
      <c r="Y24" s="56"/>
    </row>
    <row r="25" spans="1:25" x14ac:dyDescent="0.2">
      <c r="A25" s="2"/>
      <c r="B25" s="2"/>
      <c r="C25" s="13"/>
      <c r="D25" s="13"/>
      <c r="E25" s="2"/>
      <c r="F25" s="13"/>
      <c r="G25" s="16"/>
      <c r="H25" s="2"/>
      <c r="N25" s="57"/>
      <c r="O25" s="2"/>
      <c r="P25" s="2"/>
      <c r="Q25" s="2"/>
      <c r="R25" s="53"/>
      <c r="S25" s="2"/>
      <c r="T25" s="57"/>
      <c r="U25" s="2"/>
      <c r="V25" s="2"/>
      <c r="W25" s="2"/>
      <c r="X25" s="2"/>
      <c r="Y25" s="53"/>
    </row>
    <row r="26" spans="1:25" x14ac:dyDescent="0.2">
      <c r="A26" s="2"/>
      <c r="B26" s="2"/>
      <c r="C26" s="2"/>
      <c r="D26" s="2"/>
      <c r="E26" s="2"/>
      <c r="F26" s="16"/>
      <c r="G26" s="16"/>
      <c r="H26" s="2"/>
      <c r="N26" s="57"/>
      <c r="O26" s="2"/>
      <c r="P26" s="38" t="s">
        <v>6</v>
      </c>
      <c r="Q26" s="38" t="s">
        <v>7</v>
      </c>
      <c r="R26" s="53"/>
      <c r="S26" s="2"/>
      <c r="T26" s="57"/>
      <c r="U26" s="2"/>
      <c r="V26" s="2"/>
      <c r="W26" s="38" t="s">
        <v>6</v>
      </c>
      <c r="X26" s="38" t="s">
        <v>7</v>
      </c>
      <c r="Y26" s="53"/>
    </row>
    <row r="27" spans="1:25" ht="18" customHeight="1" x14ac:dyDescent="0.2">
      <c r="A27" s="13"/>
      <c r="B27" s="13"/>
      <c r="C27" s="65"/>
      <c r="D27" s="65"/>
      <c r="E27" s="13"/>
      <c r="F27" s="65"/>
      <c r="G27" s="13"/>
      <c r="H27" s="13"/>
      <c r="N27" s="57"/>
      <c r="O27" s="36" t="s">
        <v>23</v>
      </c>
      <c r="P27" s="17">
        <v>552.9</v>
      </c>
      <c r="Q27" s="17">
        <v>546.79999999999995</v>
      </c>
      <c r="R27" s="53"/>
      <c r="S27" s="2"/>
      <c r="T27" s="57"/>
      <c r="U27" s="37" t="s">
        <v>23</v>
      </c>
      <c r="V27" s="16"/>
      <c r="W27" s="27">
        <f t="shared" ref="W27:W32" si="0">P27/$P$33</f>
        <v>0.38873655346973213</v>
      </c>
      <c r="X27" s="28">
        <f t="shared" ref="X27:X32" si="1">Q27/$Q$33</f>
        <v>0.38358470712030862</v>
      </c>
      <c r="Y27" s="53"/>
    </row>
    <row r="28" spans="1:25" ht="18" customHeight="1" x14ac:dyDescent="0.2">
      <c r="A28" s="13"/>
      <c r="B28" s="66"/>
      <c r="C28" s="13"/>
      <c r="D28" s="13"/>
      <c r="E28" s="13"/>
      <c r="F28" s="13"/>
      <c r="G28" s="13"/>
      <c r="H28" s="13"/>
      <c r="N28" s="57"/>
      <c r="O28" s="36" t="s">
        <v>10</v>
      </c>
      <c r="P28" s="18">
        <v>360.5</v>
      </c>
      <c r="Q28" s="18">
        <v>360.6</v>
      </c>
      <c r="R28" s="53"/>
      <c r="S28" s="2"/>
      <c r="T28" s="57"/>
      <c r="U28" s="37" t="s">
        <v>10</v>
      </c>
      <c r="V28" s="16"/>
      <c r="W28" s="29">
        <f t="shared" si="0"/>
        <v>0.25346270125852494</v>
      </c>
      <c r="X28" s="29">
        <f t="shared" si="1"/>
        <v>0.25296387232549983</v>
      </c>
      <c r="Y28" s="53"/>
    </row>
    <row r="29" spans="1:25" ht="18" customHeight="1" x14ac:dyDescent="0.2">
      <c r="A29" s="13"/>
      <c r="B29" s="66"/>
      <c r="C29" s="65"/>
      <c r="D29" s="65"/>
      <c r="E29" s="13"/>
      <c r="F29" s="65"/>
      <c r="G29" s="13"/>
      <c r="H29" s="13"/>
      <c r="N29" s="57"/>
      <c r="O29" s="35" t="s">
        <v>24</v>
      </c>
      <c r="P29" s="19">
        <v>229.6</v>
      </c>
      <c r="Q29" s="20">
        <v>230.2</v>
      </c>
      <c r="R29" s="53"/>
      <c r="S29" s="2"/>
      <c r="T29" s="57"/>
      <c r="U29" s="37" t="s">
        <v>24</v>
      </c>
      <c r="V29" s="16"/>
      <c r="W29" s="30">
        <f t="shared" si="0"/>
        <v>0.16142867186950713</v>
      </c>
      <c r="X29" s="30">
        <f t="shared" si="1"/>
        <v>0.16148719747457033</v>
      </c>
      <c r="Y29" s="53"/>
    </row>
    <row r="30" spans="1:25" ht="18" customHeight="1" x14ac:dyDescent="0.2">
      <c r="A30" s="13"/>
      <c r="B30" s="66"/>
      <c r="C30" s="13"/>
      <c r="D30" s="13"/>
      <c r="E30" s="13"/>
      <c r="F30" s="13"/>
      <c r="G30" s="13"/>
      <c r="H30" s="13"/>
      <c r="N30" s="57"/>
      <c r="O30" s="35" t="s">
        <v>25</v>
      </c>
      <c r="P30" s="21">
        <v>106.8</v>
      </c>
      <c r="Q30" s="22">
        <v>112.7</v>
      </c>
      <c r="R30" s="53"/>
      <c r="S30" s="2"/>
      <c r="T30" s="57"/>
      <c r="U30" s="37" t="s">
        <v>25</v>
      </c>
      <c r="V30" s="16"/>
      <c r="W30" s="31">
        <f t="shared" si="0"/>
        <v>7.5089643535119169E-2</v>
      </c>
      <c r="X30" s="32">
        <f t="shared" si="1"/>
        <v>7.9059978954752724E-2</v>
      </c>
      <c r="Y30" s="61"/>
    </row>
    <row r="31" spans="1:25" ht="18" customHeight="1" x14ac:dyDescent="0.2">
      <c r="A31" s="13"/>
      <c r="B31" s="66"/>
      <c r="C31" s="65"/>
      <c r="D31" s="65"/>
      <c r="E31" s="13"/>
      <c r="F31" s="65"/>
      <c r="G31" s="13"/>
      <c r="H31" s="13"/>
      <c r="N31" s="57"/>
      <c r="O31" s="35" t="s">
        <v>9</v>
      </c>
      <c r="P31" s="23">
        <v>89.5</v>
      </c>
      <c r="Q31" s="24">
        <v>91.8</v>
      </c>
      <c r="R31" s="53"/>
      <c r="S31" s="2"/>
      <c r="T31" s="57"/>
      <c r="U31" s="37" t="s">
        <v>9</v>
      </c>
      <c r="V31" s="16"/>
      <c r="W31" s="33">
        <f t="shared" si="0"/>
        <v>6.2926246220909796E-2</v>
      </c>
      <c r="X31" s="34">
        <f t="shared" si="1"/>
        <v>6.4398456681866015E-2</v>
      </c>
      <c r="Y31" s="62"/>
    </row>
    <row r="32" spans="1:25" ht="18" customHeight="1" x14ac:dyDescent="0.2">
      <c r="A32" s="13"/>
      <c r="B32" s="66"/>
      <c r="C32" s="13"/>
      <c r="D32" s="13"/>
      <c r="E32" s="13"/>
      <c r="F32" s="13"/>
      <c r="G32" s="13"/>
      <c r="H32" s="13"/>
      <c r="N32" s="57"/>
      <c r="O32" s="36" t="s">
        <v>26</v>
      </c>
      <c r="P32" s="25">
        <v>83</v>
      </c>
      <c r="Q32" s="26">
        <v>83.4</v>
      </c>
      <c r="R32" s="53"/>
      <c r="S32" s="2"/>
      <c r="T32" s="57"/>
      <c r="U32" s="37" t="s">
        <v>26</v>
      </c>
      <c r="V32" s="16"/>
      <c r="W32" s="41">
        <f t="shared" si="0"/>
        <v>5.8356183646206851E-2</v>
      </c>
      <c r="X32" s="42">
        <f t="shared" si="1"/>
        <v>5.8505787443002458E-2</v>
      </c>
      <c r="Y32" s="53"/>
    </row>
    <row r="33" spans="14:25" x14ac:dyDescent="0.2">
      <c r="N33" s="57"/>
      <c r="O33" s="40" t="s">
        <v>27</v>
      </c>
      <c r="P33" s="40">
        <f>SUM(P27:P32)</f>
        <v>1422.3</v>
      </c>
      <c r="Q33" s="40">
        <f>SUM(Q27:Q32)</f>
        <v>1425.5</v>
      </c>
      <c r="R33" s="53"/>
      <c r="S33" s="2"/>
      <c r="T33" s="57"/>
      <c r="U33" s="2"/>
      <c r="V33" s="2"/>
      <c r="W33" s="2"/>
      <c r="X33" s="2"/>
      <c r="Y33" s="53"/>
    </row>
    <row r="34" spans="14:25" x14ac:dyDescent="0.2">
      <c r="N34" s="57"/>
      <c r="O34" s="2"/>
      <c r="P34" s="2"/>
      <c r="Q34" s="2"/>
      <c r="R34" s="53"/>
      <c r="S34" s="2"/>
      <c r="T34" s="57"/>
      <c r="U34" s="2"/>
      <c r="V34" s="2"/>
      <c r="W34" s="2"/>
      <c r="X34" s="2"/>
      <c r="Y34" s="53"/>
    </row>
    <row r="35" spans="14:25" ht="12" thickBot="1" x14ac:dyDescent="0.25">
      <c r="N35" s="58"/>
      <c r="O35" s="59"/>
      <c r="P35" s="59"/>
      <c r="Q35" s="59"/>
      <c r="R35" s="60"/>
      <c r="S35" s="63"/>
      <c r="T35" s="58"/>
      <c r="U35" s="59"/>
      <c r="V35" s="59"/>
      <c r="W35" s="59"/>
      <c r="X35" s="59"/>
      <c r="Y35" s="60"/>
    </row>
  </sheetData>
  <mergeCells count="9">
    <mergeCell ref="B18:D18"/>
    <mergeCell ref="E18:G18"/>
    <mergeCell ref="H18:J18"/>
    <mergeCell ref="H3:J3"/>
    <mergeCell ref="E3:G3"/>
    <mergeCell ref="B3:D3"/>
    <mergeCell ref="B12:D12"/>
    <mergeCell ref="E12:G12"/>
    <mergeCell ref="H12:J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4F06-F17C-4146-894B-C890E1EEFBCC}">
  <dimension ref="A6:F32"/>
  <sheetViews>
    <sheetView topLeftCell="A4" zoomScaleNormal="100" workbookViewId="0">
      <selection activeCell="B25" sqref="B25"/>
    </sheetView>
  </sheetViews>
  <sheetFormatPr defaultRowHeight="10.199999999999999" x14ac:dyDescent="0.2"/>
  <cols>
    <col min="1" max="1" width="8.88671875" style="43"/>
    <col min="2" max="2" width="26.88671875" style="43" bestFit="1" customWidth="1"/>
    <col min="3" max="16384" width="8.88671875" style="43"/>
  </cols>
  <sheetData>
    <row r="6" spans="2:6" x14ac:dyDescent="0.2">
      <c r="C6" s="52" t="s">
        <v>1</v>
      </c>
      <c r="D6" s="52" t="s">
        <v>36</v>
      </c>
      <c r="E6" s="173" t="s">
        <v>32</v>
      </c>
      <c r="F6" s="173"/>
    </row>
    <row r="7" spans="2:6" x14ac:dyDescent="0.2">
      <c r="B7" s="68" t="s">
        <v>37</v>
      </c>
      <c r="C7" s="43">
        <v>2019</v>
      </c>
      <c r="D7" s="43">
        <v>2020</v>
      </c>
      <c r="E7" s="43">
        <v>2021</v>
      </c>
      <c r="F7" s="43">
        <v>2022</v>
      </c>
    </row>
    <row r="8" spans="2:6" x14ac:dyDescent="0.2">
      <c r="B8" s="48" t="s">
        <v>28</v>
      </c>
      <c r="C8" s="49">
        <v>3.2</v>
      </c>
      <c r="D8" s="49">
        <v>-2.6</v>
      </c>
      <c r="E8" s="50">
        <v>3.2</v>
      </c>
      <c r="F8" s="50">
        <v>3.9</v>
      </c>
    </row>
    <row r="9" spans="2:6" x14ac:dyDescent="0.2">
      <c r="B9" s="51" t="s">
        <v>29</v>
      </c>
      <c r="C9" s="44">
        <v>0.2</v>
      </c>
      <c r="D9" s="44">
        <v>-7.5</v>
      </c>
      <c r="E9" s="45">
        <v>2.8</v>
      </c>
      <c r="F9" s="45">
        <v>1.4</v>
      </c>
    </row>
    <row r="10" spans="2:6" x14ac:dyDescent="0.2">
      <c r="B10" s="51" t="s">
        <v>30</v>
      </c>
      <c r="C10" s="44">
        <v>3.6</v>
      </c>
      <c r="D10" s="44">
        <v>-2.4</v>
      </c>
      <c r="E10" s="45">
        <v>6.3</v>
      </c>
      <c r="F10" s="46">
        <v>5</v>
      </c>
    </row>
    <row r="11" spans="2:6" x14ac:dyDescent="0.2">
      <c r="B11" s="48" t="s">
        <v>31</v>
      </c>
      <c r="C11" s="49">
        <v>2.8</v>
      </c>
      <c r="D11" s="49">
        <v>-3.5</v>
      </c>
      <c r="E11" s="50">
        <v>5.5</v>
      </c>
      <c r="F11" s="50">
        <v>4.2</v>
      </c>
    </row>
    <row r="12" spans="2:6" ht="10.8" thickBot="1" x14ac:dyDescent="0.25"/>
    <row r="13" spans="2:6" ht="21" thickBot="1" x14ac:dyDescent="0.25">
      <c r="B13" s="70" t="s">
        <v>46</v>
      </c>
    </row>
    <row r="23" spans="1:6" x14ac:dyDescent="0.2">
      <c r="C23" s="52" t="s">
        <v>1</v>
      </c>
      <c r="D23" s="52" t="s">
        <v>36</v>
      </c>
      <c r="E23" s="173" t="s">
        <v>32</v>
      </c>
      <c r="F23" s="173"/>
    </row>
    <row r="24" spans="1:6" x14ac:dyDescent="0.2">
      <c r="B24" s="68" t="s">
        <v>38</v>
      </c>
      <c r="C24" s="43">
        <v>2019</v>
      </c>
      <c r="D24" s="43">
        <v>2020</v>
      </c>
      <c r="E24" s="43">
        <v>2021</v>
      </c>
      <c r="F24" s="43">
        <v>2022</v>
      </c>
    </row>
    <row r="25" spans="1:6" x14ac:dyDescent="0.2">
      <c r="B25" s="43" t="s">
        <v>33</v>
      </c>
      <c r="C25" s="44">
        <v>0.3</v>
      </c>
      <c r="D25" s="44">
        <v>0.9</v>
      </c>
      <c r="E25" s="45">
        <v>1.3</v>
      </c>
      <c r="F25" s="45">
        <v>1.6</v>
      </c>
    </row>
    <row r="26" spans="1:6" x14ac:dyDescent="0.2">
      <c r="B26" s="43" t="s">
        <v>34</v>
      </c>
      <c r="C26" s="44">
        <v>0.2</v>
      </c>
      <c r="D26" s="44">
        <v>-7.8</v>
      </c>
      <c r="E26" s="45">
        <v>3.3</v>
      </c>
      <c r="F26" s="45">
        <v>1.7</v>
      </c>
    </row>
    <row r="27" spans="1:6" x14ac:dyDescent="0.2">
      <c r="B27" s="43" t="s">
        <v>35</v>
      </c>
      <c r="C27" s="72"/>
      <c r="D27" s="72">
        <v>-7.2</v>
      </c>
      <c r="E27" s="72">
        <v>3.3</v>
      </c>
      <c r="F27" s="72">
        <v>1.9</v>
      </c>
    </row>
    <row r="29" spans="1:6" ht="10.8" thickBot="1" x14ac:dyDescent="0.25">
      <c r="B29" s="69"/>
    </row>
    <row r="30" spans="1:6" ht="31.2" thickBot="1" x14ac:dyDescent="0.25">
      <c r="A30" s="64"/>
      <c r="B30" s="70" t="s">
        <v>39</v>
      </c>
    </row>
    <row r="31" spans="1:6" ht="10.8" thickBot="1" x14ac:dyDescent="0.25"/>
    <row r="32" spans="1:6" ht="31.2" thickBot="1" x14ac:dyDescent="0.25">
      <c r="B32" s="71" t="s">
        <v>40</v>
      </c>
    </row>
  </sheetData>
  <mergeCells count="2">
    <mergeCell ref="E6:F6"/>
    <mergeCell ref="E23:F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EE984-2118-42AC-8FFC-3E4F99B351D0}">
  <dimension ref="A2:CK110"/>
  <sheetViews>
    <sheetView topLeftCell="A4" zoomScale="110" zoomScaleNormal="110" workbookViewId="0">
      <selection activeCell="B23" sqref="B23"/>
    </sheetView>
  </sheetViews>
  <sheetFormatPr defaultRowHeight="9.6" x14ac:dyDescent="0.2"/>
  <cols>
    <col min="1" max="1" width="5.77734375" style="67" customWidth="1"/>
    <col min="2" max="2" width="26.88671875" style="67" bestFit="1" customWidth="1"/>
    <col min="3" max="16" width="8.88671875" style="67"/>
    <col min="17" max="17" width="5.77734375" style="67" customWidth="1"/>
    <col min="18" max="18" width="5.77734375" style="67" hidden="1" customWidth="1"/>
    <col min="19" max="25" width="8" style="67" hidden="1" customWidth="1"/>
    <col min="26" max="26" width="0" style="67" hidden="1" customWidth="1"/>
    <col min="27" max="27" width="8" style="67" hidden="1" customWidth="1"/>
    <col min="28" max="28" width="4.33203125" style="67" hidden="1" customWidth="1"/>
    <col min="29" max="29" width="1.88671875" style="67" hidden="1" customWidth="1"/>
    <col min="30" max="33" width="7.109375" style="67" hidden="1" customWidth="1"/>
    <col min="34" max="34" width="8.88671875" style="67" hidden="1" customWidth="1"/>
    <col min="35" max="16384" width="8.88671875" style="67"/>
  </cols>
  <sheetData>
    <row r="2" spans="1:34" ht="13.8" x14ac:dyDescent="0.3">
      <c r="B2" s="107" t="s">
        <v>41</v>
      </c>
      <c r="C2" s="174"/>
      <c r="D2" s="174"/>
      <c r="E2" s="174"/>
      <c r="F2" s="174"/>
      <c r="G2" s="174"/>
      <c r="H2" s="78"/>
      <c r="I2" s="75"/>
      <c r="Q2" s="133"/>
      <c r="R2" s="107" t="s">
        <v>42</v>
      </c>
    </row>
    <row r="3" spans="1:34" x14ac:dyDescent="0.2">
      <c r="B3" s="77"/>
      <c r="C3" s="101" t="s">
        <v>1</v>
      </c>
      <c r="D3" s="101" t="s">
        <v>1</v>
      </c>
      <c r="E3" s="101" t="s">
        <v>1</v>
      </c>
      <c r="F3" s="176" t="s">
        <v>51</v>
      </c>
      <c r="G3" s="177"/>
      <c r="Q3" s="133"/>
      <c r="S3" s="80"/>
      <c r="T3" s="80"/>
      <c r="U3" s="80"/>
      <c r="V3" s="80"/>
      <c r="W3" s="80"/>
      <c r="X3" s="80"/>
      <c r="Y3" s="80"/>
      <c r="AA3" s="80"/>
      <c r="AB3" s="80"/>
      <c r="AC3" s="80"/>
      <c r="AD3" s="80"/>
      <c r="AE3" s="80"/>
      <c r="AF3" s="80"/>
      <c r="AG3" s="80"/>
      <c r="AH3" s="80"/>
    </row>
    <row r="4" spans="1:34" ht="11.4" x14ac:dyDescent="0.2">
      <c r="B4" s="106" t="s">
        <v>37</v>
      </c>
      <c r="C4" s="139">
        <v>2019</v>
      </c>
      <c r="D4" s="139">
        <v>2020</v>
      </c>
      <c r="E4" s="140">
        <v>2021</v>
      </c>
      <c r="F4" s="141">
        <v>2022</v>
      </c>
      <c r="G4" s="141">
        <v>2023</v>
      </c>
      <c r="I4" s="79"/>
      <c r="J4" s="75"/>
      <c r="Q4" s="133"/>
      <c r="R4" s="81"/>
      <c r="S4" s="75"/>
      <c r="T4" s="75"/>
      <c r="U4" s="75"/>
      <c r="V4" s="75"/>
      <c r="W4" s="75"/>
      <c r="X4" s="75"/>
      <c r="Y4" s="81"/>
      <c r="Z4" s="84"/>
      <c r="AA4" s="2"/>
      <c r="AB4" s="75"/>
      <c r="AC4" s="75"/>
      <c r="AD4" s="75"/>
      <c r="AE4" s="75"/>
      <c r="AF4" s="75"/>
      <c r="AG4" s="75"/>
      <c r="AH4" s="81"/>
    </row>
    <row r="5" spans="1:34" ht="11.4" x14ac:dyDescent="0.2">
      <c r="B5" s="108" t="s">
        <v>28</v>
      </c>
      <c r="C5" s="103">
        <v>3.2</v>
      </c>
      <c r="D5" s="102">
        <v>-1.7</v>
      </c>
      <c r="E5" s="104">
        <v>4</v>
      </c>
      <c r="F5" s="144">
        <v>3.7</v>
      </c>
      <c r="G5" s="145">
        <v>4</v>
      </c>
      <c r="I5" s="158" t="s">
        <v>54</v>
      </c>
      <c r="J5" s="157"/>
      <c r="Q5" s="133"/>
      <c r="R5" s="81"/>
      <c r="S5" s="75"/>
      <c r="T5" s="75"/>
      <c r="U5" s="75"/>
      <c r="V5" s="75"/>
      <c r="W5" s="75"/>
      <c r="X5" s="75"/>
      <c r="Y5" s="81"/>
      <c r="Z5" s="84"/>
      <c r="AA5" s="2"/>
      <c r="AB5" s="75"/>
      <c r="AC5" s="75"/>
      <c r="AD5" s="75"/>
      <c r="AE5" s="75"/>
      <c r="AF5" s="75"/>
      <c r="AG5" s="75"/>
      <c r="AH5" s="81"/>
    </row>
    <row r="6" spans="1:34" ht="11.4" x14ac:dyDescent="0.2">
      <c r="B6" s="109" t="s">
        <v>29</v>
      </c>
      <c r="C6" s="94">
        <v>0.2</v>
      </c>
      <c r="D6" s="95">
        <v>-6.4</v>
      </c>
      <c r="E6" s="94">
        <v>4.9000000000000004</v>
      </c>
      <c r="F6" s="146">
        <v>1.9</v>
      </c>
      <c r="G6" s="147">
        <v>1.4</v>
      </c>
      <c r="I6" s="158" t="s">
        <v>54</v>
      </c>
      <c r="J6" s="157"/>
      <c r="Q6" s="133"/>
      <c r="R6" s="81"/>
      <c r="S6" s="75"/>
      <c r="T6" s="75"/>
      <c r="U6" s="119" t="s">
        <v>6</v>
      </c>
      <c r="V6" s="119" t="s">
        <v>7</v>
      </c>
      <c r="W6" s="119" t="s">
        <v>8</v>
      </c>
      <c r="X6" s="119" t="s">
        <v>48</v>
      </c>
      <c r="Y6" s="81"/>
      <c r="Z6" s="84"/>
      <c r="AA6" s="2"/>
      <c r="AB6" s="75"/>
      <c r="AC6" s="75"/>
      <c r="AD6" s="120" t="s">
        <v>6</v>
      </c>
      <c r="AE6" s="120" t="s">
        <v>7</v>
      </c>
      <c r="AF6" s="119" t="s">
        <v>8</v>
      </c>
      <c r="AG6" s="119" t="s">
        <v>48</v>
      </c>
      <c r="AH6" s="81"/>
    </row>
    <row r="7" spans="1:34" ht="11.4" x14ac:dyDescent="0.2">
      <c r="B7" s="109" t="s">
        <v>30</v>
      </c>
      <c r="C7" s="97">
        <v>3.6</v>
      </c>
      <c r="D7" s="98">
        <v>-2</v>
      </c>
      <c r="E7" s="97">
        <v>6.5</v>
      </c>
      <c r="F7" s="148">
        <v>4.8</v>
      </c>
      <c r="G7" s="147">
        <v>4.7</v>
      </c>
      <c r="I7" s="158" t="s">
        <v>54</v>
      </c>
      <c r="J7" s="157"/>
      <c r="Q7" s="133"/>
      <c r="R7" s="81"/>
      <c r="S7" s="75"/>
      <c r="T7" s="130" t="s">
        <v>23</v>
      </c>
      <c r="U7" s="117">
        <v>552.9</v>
      </c>
      <c r="V7" s="117">
        <v>546.79999999999995</v>
      </c>
      <c r="W7" s="117">
        <v>516</v>
      </c>
      <c r="X7" s="117">
        <v>587.9</v>
      </c>
      <c r="Y7" s="81"/>
      <c r="Z7" s="84"/>
      <c r="AA7" s="2"/>
      <c r="AB7" s="130" t="s">
        <v>23</v>
      </c>
      <c r="AC7" s="77"/>
      <c r="AD7" s="121">
        <f>U7/$U$13</f>
        <v>0.38873655346973213</v>
      </c>
      <c r="AE7" s="121">
        <f>V7/$V$13</f>
        <v>0.38358470712030862</v>
      </c>
      <c r="AF7" s="122"/>
      <c r="AG7" s="122"/>
      <c r="AH7" s="81"/>
    </row>
    <row r="8" spans="1:34" ht="11.4" x14ac:dyDescent="0.2">
      <c r="B8" s="108" t="s">
        <v>31</v>
      </c>
      <c r="C8" s="99">
        <v>2.8</v>
      </c>
      <c r="D8" s="100">
        <v>-3.1</v>
      </c>
      <c r="E8" s="99">
        <v>5.9</v>
      </c>
      <c r="F8" s="149">
        <v>4.4000000000000004</v>
      </c>
      <c r="G8" s="144">
        <v>3.8</v>
      </c>
      <c r="I8" s="158" t="s">
        <v>54</v>
      </c>
      <c r="J8" s="157"/>
      <c r="Q8" s="133"/>
      <c r="R8" s="81"/>
      <c r="S8" s="75"/>
      <c r="T8" s="130" t="s">
        <v>10</v>
      </c>
      <c r="U8" s="117">
        <v>360.5</v>
      </c>
      <c r="V8" s="117">
        <v>360.6</v>
      </c>
      <c r="W8" s="117">
        <v>370.2</v>
      </c>
      <c r="X8" s="117">
        <v>439.7</v>
      </c>
      <c r="Y8" s="81"/>
      <c r="Z8" s="84"/>
      <c r="AA8" s="2"/>
      <c r="AB8" s="130" t="s">
        <v>10</v>
      </c>
      <c r="AC8" s="77"/>
      <c r="AD8" s="123">
        <f t="shared" ref="AD8:AD12" si="0">U8/$U$13</f>
        <v>0.25346270125852494</v>
      </c>
      <c r="AE8" s="124">
        <f t="shared" ref="AE8:AE12" si="1">V8/$V$13</f>
        <v>0.25296387232549983</v>
      </c>
      <c r="AF8" s="122"/>
      <c r="AG8" s="122"/>
      <c r="AH8" s="81"/>
    </row>
    <row r="9" spans="1:34" ht="11.4" x14ac:dyDescent="0.2">
      <c r="B9" s="75"/>
      <c r="C9" s="175" t="s">
        <v>52</v>
      </c>
      <c r="D9" s="175"/>
      <c r="E9" s="175"/>
      <c r="F9" s="175"/>
      <c r="G9" s="175"/>
      <c r="Q9" s="133"/>
      <c r="R9" s="81"/>
      <c r="S9" s="75"/>
      <c r="T9" s="131" t="s">
        <v>24</v>
      </c>
      <c r="U9" s="118">
        <v>229.6</v>
      </c>
      <c r="V9" s="118">
        <v>230.2</v>
      </c>
      <c r="W9" s="117">
        <v>213.1</v>
      </c>
      <c r="X9" s="117">
        <v>269.89999999999998</v>
      </c>
      <c r="Y9" s="81"/>
      <c r="Z9" s="84"/>
      <c r="AA9" s="2"/>
      <c r="AB9" s="130" t="s">
        <v>24</v>
      </c>
      <c r="AC9" s="77"/>
      <c r="AD9" s="125">
        <f t="shared" si="0"/>
        <v>0.16142867186950713</v>
      </c>
      <c r="AE9" s="126">
        <f t="shared" si="1"/>
        <v>0.16148719747457033</v>
      </c>
      <c r="AF9" s="122"/>
      <c r="AG9" s="122"/>
      <c r="AH9" s="81"/>
    </row>
    <row r="10" spans="1:34" ht="48" customHeight="1" x14ac:dyDescent="0.2">
      <c r="A10" s="75"/>
      <c r="B10" s="105"/>
      <c r="C10" s="155"/>
      <c r="D10" s="155"/>
      <c r="E10" s="156"/>
      <c r="F10" s="156"/>
      <c r="G10" s="156"/>
      <c r="Q10" s="133"/>
      <c r="R10" s="81"/>
      <c r="S10" s="75"/>
      <c r="T10" s="131" t="s">
        <v>25</v>
      </c>
      <c r="U10" s="117">
        <v>106.8</v>
      </c>
      <c r="V10" s="117">
        <v>112.7</v>
      </c>
      <c r="W10" s="117"/>
      <c r="X10" s="117"/>
      <c r="Y10" s="81"/>
      <c r="Z10" s="84"/>
      <c r="AA10" s="2"/>
      <c r="AB10" s="130" t="s">
        <v>25</v>
      </c>
      <c r="AC10" s="77"/>
      <c r="AD10" s="125">
        <f t="shared" si="0"/>
        <v>7.5089643535119169E-2</v>
      </c>
      <c r="AE10" s="126">
        <f t="shared" si="1"/>
        <v>7.9059978954752724E-2</v>
      </c>
      <c r="AF10" s="127"/>
      <c r="AG10" s="127"/>
      <c r="AH10" s="89"/>
    </row>
    <row r="11" spans="1:34" ht="11.4" x14ac:dyDescent="0.2">
      <c r="Q11" s="133"/>
      <c r="R11" s="81"/>
      <c r="S11" s="75"/>
      <c r="T11" s="131" t="s">
        <v>9</v>
      </c>
      <c r="U11" s="117">
        <v>89.5</v>
      </c>
      <c r="V11" s="117">
        <v>91.8</v>
      </c>
      <c r="W11" s="117"/>
      <c r="X11" s="117"/>
      <c r="Y11" s="81"/>
      <c r="Z11" s="84"/>
      <c r="AA11" s="2"/>
      <c r="AB11" s="130" t="s">
        <v>9</v>
      </c>
      <c r="AC11" s="77"/>
      <c r="AD11" s="128">
        <f t="shared" si="0"/>
        <v>6.2926246220909796E-2</v>
      </c>
      <c r="AE11" s="121">
        <f t="shared" si="1"/>
        <v>6.4398456681866015E-2</v>
      </c>
      <c r="AF11" s="129"/>
      <c r="AG11" s="129"/>
      <c r="AH11" s="90"/>
    </row>
    <row r="12" spans="1:34" ht="11.4" x14ac:dyDescent="0.2">
      <c r="Q12" s="133"/>
      <c r="R12" s="81"/>
      <c r="S12" s="75"/>
      <c r="T12" s="130" t="s">
        <v>26</v>
      </c>
      <c r="U12" s="117">
        <v>83</v>
      </c>
      <c r="V12" s="118">
        <v>83.4</v>
      </c>
      <c r="W12" s="117"/>
      <c r="X12" s="117"/>
      <c r="Y12" s="81"/>
      <c r="Z12" s="84"/>
      <c r="AA12" s="2"/>
      <c r="AB12" s="130" t="s">
        <v>26</v>
      </c>
      <c r="AC12" s="77"/>
      <c r="AD12" s="121">
        <f t="shared" si="0"/>
        <v>5.8356183646206851E-2</v>
      </c>
      <c r="AE12" s="121">
        <f t="shared" si="1"/>
        <v>5.8505787443002458E-2</v>
      </c>
      <c r="AF12" s="122"/>
      <c r="AG12" s="122"/>
      <c r="AH12" s="81"/>
    </row>
    <row r="13" spans="1:34" ht="11.4" x14ac:dyDescent="0.2">
      <c r="Q13" s="133"/>
      <c r="R13" s="81"/>
      <c r="S13" s="75"/>
      <c r="T13" s="132" t="s">
        <v>27</v>
      </c>
      <c r="U13" s="132">
        <f>SUM(U7:U12)</f>
        <v>1422.3</v>
      </c>
      <c r="V13" s="132">
        <f>SUM(V7:V12)</f>
        <v>1425.5</v>
      </c>
      <c r="W13" s="132">
        <v>1520.4</v>
      </c>
      <c r="X13" s="132">
        <v>1598.4</v>
      </c>
      <c r="Y13" s="86"/>
      <c r="Z13" s="84"/>
      <c r="AA13" s="2"/>
      <c r="AB13" s="75"/>
      <c r="AC13" s="77"/>
      <c r="AD13" s="75"/>
      <c r="AE13" s="75"/>
      <c r="AF13" s="75"/>
      <c r="AG13" s="75"/>
      <c r="AH13" s="81"/>
    </row>
    <row r="14" spans="1:34" ht="11.4" x14ac:dyDescent="0.2">
      <c r="Q14" s="133"/>
      <c r="R14" s="81"/>
      <c r="S14" s="75"/>
      <c r="T14" s="75"/>
      <c r="U14" s="75"/>
      <c r="V14" s="75"/>
      <c r="W14" s="75"/>
      <c r="X14" s="75"/>
      <c r="Y14" s="81"/>
      <c r="Z14" s="84"/>
      <c r="AA14" s="2"/>
      <c r="AB14" s="75"/>
      <c r="AC14" s="75"/>
      <c r="AD14" s="75"/>
      <c r="AE14" s="75"/>
      <c r="AF14" s="75"/>
      <c r="AG14" s="75"/>
      <c r="AH14" s="81"/>
    </row>
    <row r="15" spans="1:34" ht="12" thickBot="1" x14ac:dyDescent="0.25">
      <c r="Q15" s="133"/>
      <c r="R15" s="81"/>
      <c r="S15" s="87"/>
      <c r="T15" s="80"/>
      <c r="U15" s="80"/>
      <c r="V15" s="80"/>
      <c r="W15" s="80"/>
      <c r="X15" s="80"/>
      <c r="Y15" s="88"/>
      <c r="Z15" s="85"/>
      <c r="AA15" s="82"/>
      <c r="AB15" s="82"/>
      <c r="AC15" s="82"/>
      <c r="AD15" s="82"/>
      <c r="AE15" s="82"/>
      <c r="AF15" s="82"/>
      <c r="AG15" s="82"/>
      <c r="AH15" s="83"/>
    </row>
    <row r="16" spans="1:34" x14ac:dyDescent="0.2">
      <c r="Q16" s="133"/>
    </row>
    <row r="17" spans="1:89" x14ac:dyDescent="0.2"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5"/>
      <c r="R17" s="136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</row>
    <row r="18" spans="1:89" x14ac:dyDescent="0.2">
      <c r="Q18" s="133"/>
    </row>
    <row r="19" spans="1:89" x14ac:dyDescent="0.2">
      <c r="C19" s="78"/>
      <c r="D19" s="78"/>
      <c r="E19" s="78"/>
      <c r="F19" s="78"/>
      <c r="G19" s="78"/>
      <c r="H19" s="78"/>
      <c r="I19" s="78"/>
      <c r="J19" s="78"/>
      <c r="Q19" s="133"/>
    </row>
    <row r="20" spans="1:89" x14ac:dyDescent="0.2">
      <c r="B20" s="77"/>
      <c r="C20" s="113" t="s">
        <v>1</v>
      </c>
      <c r="D20" s="113" t="s">
        <v>1</v>
      </c>
      <c r="E20" s="113" t="s">
        <v>36</v>
      </c>
      <c r="F20" s="178" t="s">
        <v>51</v>
      </c>
      <c r="G20" s="179"/>
      <c r="H20" s="180"/>
      <c r="I20" s="112"/>
      <c r="Q20" s="133"/>
    </row>
    <row r="21" spans="1:89" x14ac:dyDescent="0.2">
      <c r="B21" s="110" t="s">
        <v>38</v>
      </c>
      <c r="C21" s="76">
        <v>2019</v>
      </c>
      <c r="D21" s="76">
        <v>2020</v>
      </c>
      <c r="E21" s="91">
        <v>2021</v>
      </c>
      <c r="F21" s="92">
        <v>2022</v>
      </c>
      <c r="G21" s="92">
        <v>2023</v>
      </c>
      <c r="H21" s="92">
        <v>2024</v>
      </c>
      <c r="I21" s="93"/>
      <c r="Q21" s="133"/>
    </row>
    <row r="22" spans="1:89" x14ac:dyDescent="0.2">
      <c r="B22" s="142" t="s">
        <v>47</v>
      </c>
      <c r="C22" s="114">
        <v>0.1</v>
      </c>
      <c r="D22" s="114">
        <v>-6.4</v>
      </c>
      <c r="E22" s="96">
        <v>3.3</v>
      </c>
      <c r="F22" s="150">
        <v>2.2000000000000002</v>
      </c>
      <c r="G22" s="150">
        <v>1.6</v>
      </c>
      <c r="H22" s="159"/>
      <c r="I22" s="158" t="s">
        <v>54</v>
      </c>
      <c r="J22" s="162"/>
      <c r="Q22" s="133"/>
    </row>
    <row r="23" spans="1:89" x14ac:dyDescent="0.2">
      <c r="B23" s="143" t="s">
        <v>50</v>
      </c>
      <c r="C23" s="114">
        <v>0.2</v>
      </c>
      <c r="D23" s="114">
        <v>-6.4</v>
      </c>
      <c r="E23" s="95">
        <v>5.0999999999999996</v>
      </c>
      <c r="F23" s="151">
        <v>1.8</v>
      </c>
      <c r="G23" s="150">
        <v>1.6</v>
      </c>
      <c r="H23" s="160">
        <v>1.7</v>
      </c>
      <c r="I23" s="158" t="s">
        <v>54</v>
      </c>
      <c r="J23" s="161"/>
      <c r="Q23" s="133"/>
    </row>
    <row r="24" spans="1:89" x14ac:dyDescent="0.2">
      <c r="B24" s="111" t="s">
        <v>49</v>
      </c>
      <c r="C24" s="100">
        <v>0.1</v>
      </c>
      <c r="D24" s="99">
        <v>-6.4</v>
      </c>
      <c r="E24" s="100">
        <v>4.8</v>
      </c>
      <c r="F24" s="152">
        <v>2.1</v>
      </c>
      <c r="G24" s="153">
        <v>1.6</v>
      </c>
      <c r="H24" s="154">
        <v>1.7</v>
      </c>
      <c r="I24" s="158" t="s">
        <v>54</v>
      </c>
      <c r="J24" s="161"/>
      <c r="Q24" s="133"/>
    </row>
    <row r="25" spans="1:89" ht="10.199999999999999" x14ac:dyDescent="0.2">
      <c r="C25" s="175" t="s">
        <v>53</v>
      </c>
      <c r="D25" s="175"/>
      <c r="E25" s="175"/>
      <c r="F25" s="175"/>
      <c r="G25" s="175"/>
      <c r="Q25" s="133"/>
    </row>
    <row r="26" spans="1:89" x14ac:dyDescent="0.2">
      <c r="B26" s="75"/>
      <c r="Q26" s="133"/>
    </row>
    <row r="27" spans="1:89" x14ac:dyDescent="0.2">
      <c r="A27" s="75"/>
      <c r="B27" s="138"/>
      <c r="Q27" s="133"/>
    </row>
    <row r="28" spans="1:89" x14ac:dyDescent="0.2">
      <c r="B28" s="115"/>
      <c r="Q28" s="133"/>
    </row>
    <row r="29" spans="1:89" x14ac:dyDescent="0.2">
      <c r="A29" s="75"/>
      <c r="B29" s="105"/>
      <c r="F29" s="75"/>
      <c r="G29" s="137"/>
      <c r="H29" s="75"/>
      <c r="I29" s="75"/>
      <c r="Q29" s="133"/>
    </row>
    <row r="30" spans="1:89" x14ac:dyDescent="0.2">
      <c r="B30" s="116"/>
      <c r="Q30" s="133"/>
    </row>
    <row r="31" spans="1:89" x14ac:dyDescent="0.2">
      <c r="B31" s="116"/>
      <c r="Q31" s="133"/>
    </row>
    <row r="32" spans="1:89" x14ac:dyDescent="0.2">
      <c r="B32" s="116"/>
      <c r="Q32" s="133"/>
    </row>
    <row r="33" spans="2:18" ht="13.2" x14ac:dyDescent="0.3">
      <c r="B33" s="107"/>
      <c r="Q33" s="133"/>
      <c r="R33" s="107" t="s">
        <v>43</v>
      </c>
    </row>
    <row r="34" spans="2:18" x14ac:dyDescent="0.2">
      <c r="Q34" s="133"/>
    </row>
    <row r="35" spans="2:18" x14ac:dyDescent="0.2">
      <c r="Q35" s="133"/>
    </row>
    <row r="36" spans="2:18" x14ac:dyDescent="0.2">
      <c r="Q36" s="133"/>
    </row>
    <row r="37" spans="2:18" x14ac:dyDescent="0.2">
      <c r="Q37" s="133"/>
    </row>
    <row r="38" spans="2:18" x14ac:dyDescent="0.2">
      <c r="Q38" s="133"/>
    </row>
    <row r="39" spans="2:18" x14ac:dyDescent="0.2">
      <c r="Q39" s="133"/>
    </row>
    <row r="40" spans="2:18" x14ac:dyDescent="0.2">
      <c r="Q40" s="133"/>
    </row>
    <row r="41" spans="2:18" x14ac:dyDescent="0.2">
      <c r="Q41" s="133"/>
    </row>
    <row r="42" spans="2:18" x14ac:dyDescent="0.2">
      <c r="Q42" s="133"/>
    </row>
    <row r="43" spans="2:18" x14ac:dyDescent="0.2">
      <c r="Q43" s="133"/>
    </row>
    <row r="44" spans="2:18" x14ac:dyDescent="0.2">
      <c r="Q44" s="133"/>
    </row>
    <row r="45" spans="2:18" x14ac:dyDescent="0.2">
      <c r="Q45" s="133"/>
    </row>
    <row r="46" spans="2:18" x14ac:dyDescent="0.2">
      <c r="Q46" s="133"/>
    </row>
    <row r="47" spans="2:18" x14ac:dyDescent="0.2">
      <c r="Q47" s="133"/>
    </row>
    <row r="48" spans="2:18" x14ac:dyDescent="0.2">
      <c r="Q48" s="133"/>
    </row>
    <row r="49" spans="2:17" x14ac:dyDescent="0.2">
      <c r="Q49" s="133"/>
    </row>
    <row r="50" spans="2:17" x14ac:dyDescent="0.2">
      <c r="Q50" s="133"/>
    </row>
    <row r="51" spans="2:17" x14ac:dyDescent="0.2">
      <c r="Q51" s="133"/>
    </row>
    <row r="52" spans="2:17" x14ac:dyDescent="0.2">
      <c r="Q52" s="133"/>
    </row>
    <row r="53" spans="2:17" x14ac:dyDescent="0.2">
      <c r="Q53" s="133"/>
    </row>
    <row r="54" spans="2:17" x14ac:dyDescent="0.2">
      <c r="Q54" s="133"/>
    </row>
    <row r="55" spans="2:17" x14ac:dyDescent="0.2">
      <c r="Q55" s="133"/>
    </row>
    <row r="56" spans="2:17" x14ac:dyDescent="0.2">
      <c r="Q56" s="133"/>
    </row>
    <row r="57" spans="2:17" x14ac:dyDescent="0.2">
      <c r="Q57" s="133"/>
    </row>
    <row r="58" spans="2:17" x14ac:dyDescent="0.2">
      <c r="Q58" s="133"/>
    </row>
    <row r="59" spans="2:17" x14ac:dyDescent="0.2">
      <c r="Q59" s="133"/>
    </row>
    <row r="60" spans="2:17" x14ac:dyDescent="0.2">
      <c r="Q60" s="133"/>
    </row>
    <row r="61" spans="2:17" x14ac:dyDescent="0.2">
      <c r="Q61" s="133"/>
    </row>
    <row r="62" spans="2:17" ht="13.2" x14ac:dyDescent="0.3">
      <c r="B62" s="47" t="s">
        <v>44</v>
      </c>
      <c r="Q62" s="133"/>
    </row>
    <row r="63" spans="2:17" x14ac:dyDescent="0.2">
      <c r="Q63" s="133"/>
    </row>
    <row r="64" spans="2:17" x14ac:dyDescent="0.2">
      <c r="Q64" s="133"/>
    </row>
    <row r="65" spans="17:17" x14ac:dyDescent="0.2">
      <c r="Q65" s="133"/>
    </row>
    <row r="66" spans="17:17" x14ac:dyDescent="0.2">
      <c r="Q66" s="133"/>
    </row>
    <row r="67" spans="17:17" x14ac:dyDescent="0.2">
      <c r="Q67" s="133"/>
    </row>
    <row r="68" spans="17:17" x14ac:dyDescent="0.2">
      <c r="Q68" s="133"/>
    </row>
    <row r="69" spans="17:17" x14ac:dyDescent="0.2">
      <c r="Q69" s="133"/>
    </row>
    <row r="70" spans="17:17" x14ac:dyDescent="0.2">
      <c r="Q70" s="133"/>
    </row>
    <row r="71" spans="17:17" x14ac:dyDescent="0.2">
      <c r="Q71" s="133"/>
    </row>
    <row r="72" spans="17:17" x14ac:dyDescent="0.2">
      <c r="Q72" s="133"/>
    </row>
    <row r="73" spans="17:17" x14ac:dyDescent="0.2">
      <c r="Q73" s="133"/>
    </row>
    <row r="74" spans="17:17" x14ac:dyDescent="0.2">
      <c r="Q74" s="133"/>
    </row>
    <row r="75" spans="17:17" x14ac:dyDescent="0.2">
      <c r="Q75" s="133"/>
    </row>
    <row r="76" spans="17:17" x14ac:dyDescent="0.2">
      <c r="Q76" s="133"/>
    </row>
    <row r="77" spans="17:17" x14ac:dyDescent="0.2">
      <c r="Q77" s="133"/>
    </row>
    <row r="78" spans="17:17" x14ac:dyDescent="0.2">
      <c r="Q78" s="133"/>
    </row>
    <row r="79" spans="17:17" x14ac:dyDescent="0.2">
      <c r="Q79" s="133"/>
    </row>
    <row r="80" spans="17:17" x14ac:dyDescent="0.2">
      <c r="Q80" s="133"/>
    </row>
    <row r="81" spans="17:17" x14ac:dyDescent="0.2">
      <c r="Q81" s="133"/>
    </row>
    <row r="82" spans="17:17" x14ac:dyDescent="0.2">
      <c r="Q82" s="133"/>
    </row>
    <row r="83" spans="17:17" x14ac:dyDescent="0.2">
      <c r="Q83" s="133"/>
    </row>
    <row r="84" spans="17:17" x14ac:dyDescent="0.2">
      <c r="Q84" s="133"/>
    </row>
    <row r="85" spans="17:17" x14ac:dyDescent="0.2">
      <c r="Q85" s="133"/>
    </row>
    <row r="86" spans="17:17" x14ac:dyDescent="0.2">
      <c r="Q86" s="133"/>
    </row>
    <row r="87" spans="17:17" x14ac:dyDescent="0.2">
      <c r="Q87" s="133"/>
    </row>
    <row r="88" spans="17:17" x14ac:dyDescent="0.2">
      <c r="Q88" s="133"/>
    </row>
    <row r="89" spans="17:17" x14ac:dyDescent="0.2">
      <c r="Q89" s="133"/>
    </row>
    <row r="90" spans="17:17" x14ac:dyDescent="0.2">
      <c r="Q90" s="133"/>
    </row>
    <row r="91" spans="17:17" x14ac:dyDescent="0.2">
      <c r="Q91" s="133"/>
    </row>
    <row r="92" spans="17:17" x14ac:dyDescent="0.2">
      <c r="Q92" s="133"/>
    </row>
    <row r="93" spans="17:17" x14ac:dyDescent="0.2">
      <c r="Q93" s="133"/>
    </row>
    <row r="94" spans="17:17" x14ac:dyDescent="0.2">
      <c r="Q94" s="133"/>
    </row>
    <row r="95" spans="17:17" x14ac:dyDescent="0.2">
      <c r="Q95" s="133"/>
    </row>
    <row r="96" spans="17:17" x14ac:dyDescent="0.2">
      <c r="Q96" s="133"/>
    </row>
    <row r="97" spans="17:17" x14ac:dyDescent="0.2">
      <c r="Q97" s="133"/>
    </row>
    <row r="98" spans="17:17" x14ac:dyDescent="0.2">
      <c r="Q98" s="133"/>
    </row>
    <row r="99" spans="17:17" x14ac:dyDescent="0.2">
      <c r="Q99" s="133"/>
    </row>
    <row r="100" spans="17:17" x14ac:dyDescent="0.2">
      <c r="Q100" s="133"/>
    </row>
    <row r="101" spans="17:17" x14ac:dyDescent="0.2">
      <c r="Q101" s="133"/>
    </row>
    <row r="102" spans="17:17" x14ac:dyDescent="0.2">
      <c r="Q102" s="133"/>
    </row>
    <row r="103" spans="17:17" x14ac:dyDescent="0.2">
      <c r="Q103" s="133"/>
    </row>
    <row r="104" spans="17:17" x14ac:dyDescent="0.2">
      <c r="Q104" s="133"/>
    </row>
    <row r="105" spans="17:17" x14ac:dyDescent="0.2">
      <c r="Q105" s="133"/>
    </row>
    <row r="106" spans="17:17" x14ac:dyDescent="0.2">
      <c r="Q106" s="133"/>
    </row>
    <row r="107" spans="17:17" x14ac:dyDescent="0.2">
      <c r="Q107" s="133"/>
    </row>
    <row r="108" spans="17:17" x14ac:dyDescent="0.2">
      <c r="Q108" s="133"/>
    </row>
    <row r="109" spans="17:17" x14ac:dyDescent="0.2">
      <c r="Q109" s="133"/>
    </row>
    <row r="110" spans="17:17" x14ac:dyDescent="0.2">
      <c r="Q110" s="133"/>
    </row>
  </sheetData>
  <mergeCells count="5">
    <mergeCell ref="C2:G2"/>
    <mergeCell ref="C9:G9"/>
    <mergeCell ref="C25:G25"/>
    <mergeCell ref="F3:G3"/>
    <mergeCell ref="F20:H20"/>
  </mergeCells>
  <conditionalFormatting sqref="C5:G8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C22:H24 J22:J24">
    <cfRule type="iconSet" priority="4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3AE4C2B4-82DD-4788-B46E-FB6B1664C36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'2022'!C5:G5</xm:f>
              <xm:sqref>J5</xm:sqref>
            </x14:sparkline>
          </x14:sparklines>
        </x14:sparklineGroup>
        <x14:sparklineGroup displayEmptyCellsAs="gap" negative="1" xr2:uid="{822AF2A2-14BD-47B5-92C1-00AAB01C1E4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'2022'!C8:G8</xm:f>
              <xm:sqref>J8</xm:sqref>
            </x14:sparkline>
          </x14:sparklines>
        </x14:sparklineGroup>
        <x14:sparklineGroup displayEmptyCellsAs="gap" negative="1" xr2:uid="{301E0607-75CA-41A4-8134-F4154610CB0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'2022'!C6:G6</xm:f>
              <xm:sqref>J6</xm:sqref>
            </x14:sparkline>
          </x14:sparklines>
        </x14:sparklineGroup>
        <x14:sparklineGroup displayEmptyCellsAs="gap" negative="1" xr2:uid="{728D1A0B-51AA-49C9-880B-DAC04B8A82B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'2022'!C7:G7</xm:f>
              <xm:sqref>J7</xm:sqref>
            </x14:sparkline>
          </x14:sparklines>
        </x14:sparklineGroup>
        <x14:sparklineGroup displayEmptyCellsAs="gap" negative="1" xr2:uid="{D8A78C5A-D37F-448B-A649-B8D1921F3A2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'2022'!C22:G22</xm:f>
              <xm:sqref>J22</xm:sqref>
            </x14:sparkline>
          </x14:sparklines>
        </x14:sparklineGroup>
        <x14:sparklineGroup displayEmptyCellsAs="gap" negative="1" xr2:uid="{FEEB885D-5363-49EB-8324-E31A6D00D5B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'2022'!C23:G23</xm:f>
              <xm:sqref>J23</xm:sqref>
            </x14:sparkline>
          </x14:sparklines>
        </x14:sparklineGroup>
        <x14:sparklineGroup displayEmptyCellsAs="gap" negative="1" xr2:uid="{B05C1819-7DEC-46E8-8F44-35B4FADB090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'2022'!C24:G24</xm:f>
              <xm:sqref>J24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3FA4D-B029-4FBB-A2DD-816C4247E58C}">
  <dimension ref="A2:CK109"/>
  <sheetViews>
    <sheetView tabSelected="1" topLeftCell="A16" zoomScale="110" zoomScaleNormal="110" workbookViewId="0">
      <selection activeCell="G37" sqref="G37"/>
    </sheetView>
  </sheetViews>
  <sheetFormatPr defaultRowHeight="9.6" x14ac:dyDescent="0.2"/>
  <cols>
    <col min="1" max="1" width="5.77734375" style="67" customWidth="1"/>
    <col min="2" max="2" width="26.88671875" style="67" bestFit="1" customWidth="1"/>
    <col min="3" max="16" width="8.88671875" style="67"/>
    <col min="17" max="17" width="5.77734375" style="67" customWidth="1"/>
    <col min="18" max="18" width="5.77734375" style="67" hidden="1" customWidth="1"/>
    <col min="19" max="25" width="8" style="67" hidden="1" customWidth="1"/>
    <col min="26" max="26" width="0" style="67" hidden="1" customWidth="1"/>
    <col min="27" max="27" width="8" style="67" hidden="1" customWidth="1"/>
    <col min="28" max="28" width="4.33203125" style="67" hidden="1" customWidth="1"/>
    <col min="29" max="29" width="1.88671875" style="67" hidden="1" customWidth="1"/>
    <col min="30" max="33" width="7.109375" style="67" hidden="1" customWidth="1"/>
    <col min="34" max="34" width="8.88671875" style="67" hidden="1" customWidth="1"/>
    <col min="35" max="16384" width="8.88671875" style="67"/>
  </cols>
  <sheetData>
    <row r="2" spans="1:34" ht="13.8" x14ac:dyDescent="0.3">
      <c r="B2" s="107" t="s">
        <v>41</v>
      </c>
      <c r="C2" s="174"/>
      <c r="D2" s="174"/>
      <c r="E2" s="174"/>
      <c r="F2" s="174"/>
      <c r="G2" s="174"/>
      <c r="H2" s="78"/>
      <c r="I2" s="75"/>
      <c r="Q2" s="133"/>
      <c r="R2" s="107" t="s">
        <v>42</v>
      </c>
    </row>
    <row r="3" spans="1:34" x14ac:dyDescent="0.2">
      <c r="B3" s="77"/>
      <c r="C3" s="181" t="s">
        <v>1</v>
      </c>
      <c r="D3" s="182"/>
      <c r="E3" s="183"/>
      <c r="F3" s="101" t="s">
        <v>36</v>
      </c>
      <c r="G3" s="178" t="s">
        <v>51</v>
      </c>
      <c r="H3" s="179"/>
      <c r="I3" s="75"/>
      <c r="Q3" s="133"/>
      <c r="S3" s="80"/>
      <c r="T3" s="80"/>
      <c r="U3" s="80"/>
      <c r="V3" s="80"/>
      <c r="W3" s="80"/>
      <c r="X3" s="80"/>
      <c r="Y3" s="80"/>
      <c r="AA3" s="80"/>
      <c r="AB3" s="80"/>
      <c r="AC3" s="80"/>
      <c r="AD3" s="80"/>
      <c r="AE3" s="80"/>
      <c r="AF3" s="80"/>
      <c r="AG3" s="80"/>
      <c r="AH3" s="80"/>
    </row>
    <row r="4" spans="1:34" ht="11.4" x14ac:dyDescent="0.2">
      <c r="B4" s="106" t="s">
        <v>37</v>
      </c>
      <c r="C4" s="139">
        <v>2019</v>
      </c>
      <c r="D4" s="139">
        <v>2020</v>
      </c>
      <c r="E4" s="140">
        <v>2021</v>
      </c>
      <c r="F4" s="141">
        <v>2022</v>
      </c>
      <c r="G4" s="141">
        <v>2023</v>
      </c>
      <c r="H4" s="139">
        <v>2024</v>
      </c>
      <c r="I4" s="141"/>
      <c r="J4" s="75"/>
      <c r="Q4" s="133"/>
      <c r="R4" s="81"/>
      <c r="S4" s="75"/>
      <c r="T4" s="75"/>
      <c r="U4" s="75"/>
      <c r="V4" s="75"/>
      <c r="W4" s="75"/>
      <c r="X4" s="75"/>
      <c r="Y4" s="81"/>
      <c r="Z4" s="84"/>
      <c r="AA4" s="2"/>
      <c r="AB4" s="75"/>
      <c r="AC4" s="75"/>
      <c r="AD4" s="75"/>
      <c r="AE4" s="75"/>
      <c r="AF4" s="75"/>
      <c r="AG4" s="75"/>
      <c r="AH4" s="81"/>
    </row>
    <row r="5" spans="1:34" ht="11.4" x14ac:dyDescent="0.2">
      <c r="B5" s="108" t="s">
        <v>28</v>
      </c>
      <c r="C5" s="163">
        <v>3.2</v>
      </c>
      <c r="D5" s="164">
        <v>-1.7</v>
      </c>
      <c r="E5" s="165">
        <v>4.3</v>
      </c>
      <c r="F5" s="165">
        <v>3.4</v>
      </c>
      <c r="G5" s="145">
        <v>3.6</v>
      </c>
      <c r="H5" s="145">
        <v>3.9</v>
      </c>
      <c r="J5" s="158" t="s">
        <v>54</v>
      </c>
      <c r="K5" s="157"/>
      <c r="Q5" s="133"/>
      <c r="R5" s="81"/>
      <c r="S5" s="75"/>
      <c r="T5" s="75"/>
      <c r="U5" s="75"/>
      <c r="V5" s="75"/>
      <c r="W5" s="75"/>
      <c r="X5" s="75"/>
      <c r="Y5" s="81"/>
      <c r="Z5" s="84"/>
      <c r="AA5" s="2"/>
      <c r="AB5" s="75"/>
      <c r="AC5" s="75"/>
      <c r="AD5" s="75"/>
      <c r="AE5" s="75"/>
      <c r="AF5" s="75"/>
      <c r="AG5" s="75"/>
      <c r="AH5" s="81"/>
    </row>
    <row r="6" spans="1:34" ht="11.4" x14ac:dyDescent="0.2">
      <c r="B6" s="109" t="s">
        <v>29</v>
      </c>
      <c r="C6" s="166">
        <v>0.2</v>
      </c>
      <c r="D6" s="167">
        <v>-6.4</v>
      </c>
      <c r="E6" s="166">
        <v>4.9000000000000004</v>
      </c>
      <c r="F6" s="166">
        <v>1.9</v>
      </c>
      <c r="G6" s="147">
        <v>1.4</v>
      </c>
      <c r="H6" s="147">
        <v>1.8</v>
      </c>
      <c r="J6" s="158" t="s">
        <v>54</v>
      </c>
      <c r="K6" s="157"/>
      <c r="Q6" s="133"/>
      <c r="R6" s="81"/>
      <c r="S6" s="75"/>
      <c r="T6" s="75"/>
      <c r="U6" s="119" t="s">
        <v>6</v>
      </c>
      <c r="V6" s="119" t="s">
        <v>7</v>
      </c>
      <c r="W6" s="119" t="s">
        <v>8</v>
      </c>
      <c r="X6" s="119" t="s">
        <v>48</v>
      </c>
      <c r="Y6" s="81"/>
      <c r="Z6" s="84"/>
      <c r="AA6" s="2"/>
      <c r="AB6" s="75"/>
      <c r="AC6" s="75"/>
      <c r="AD6" s="120" t="s">
        <v>6</v>
      </c>
      <c r="AE6" s="120" t="s">
        <v>7</v>
      </c>
      <c r="AF6" s="119" t="s">
        <v>8</v>
      </c>
      <c r="AG6" s="119" t="s">
        <v>48</v>
      </c>
      <c r="AH6" s="81"/>
    </row>
    <row r="7" spans="1:34" ht="11.4" x14ac:dyDescent="0.2">
      <c r="B7" s="109" t="s">
        <v>30</v>
      </c>
      <c r="C7" s="168">
        <v>3.6</v>
      </c>
      <c r="D7" s="171">
        <v>-2</v>
      </c>
      <c r="E7" s="168">
        <v>6.7</v>
      </c>
      <c r="F7" s="165">
        <v>3.4</v>
      </c>
      <c r="G7" s="147">
        <v>3.4</v>
      </c>
      <c r="H7" s="147">
        <v>4.0999999999999996</v>
      </c>
      <c r="J7" s="158" t="s">
        <v>54</v>
      </c>
      <c r="K7" s="157"/>
      <c r="Q7" s="133"/>
      <c r="R7" s="81"/>
      <c r="S7" s="75"/>
      <c r="T7" s="130" t="s">
        <v>23</v>
      </c>
      <c r="U7" s="117">
        <v>552.9</v>
      </c>
      <c r="V7" s="117">
        <v>546.79999999999995</v>
      </c>
      <c r="W7" s="117">
        <v>516</v>
      </c>
      <c r="X7" s="117">
        <v>587.9</v>
      </c>
      <c r="Y7" s="81"/>
      <c r="Z7" s="84"/>
      <c r="AA7" s="2"/>
      <c r="AB7" s="130" t="s">
        <v>23</v>
      </c>
      <c r="AC7" s="77"/>
      <c r="AD7" s="121">
        <f>U7/$U$13</f>
        <v>0.38873655346973213</v>
      </c>
      <c r="AE7" s="121">
        <f>V7/$V$13</f>
        <v>0.38358470712030862</v>
      </c>
      <c r="AF7" s="122"/>
      <c r="AG7" s="122"/>
      <c r="AH7" s="81"/>
    </row>
    <row r="8" spans="1:34" ht="11.4" x14ac:dyDescent="0.2">
      <c r="B8" s="108" t="s">
        <v>31</v>
      </c>
      <c r="C8" s="169">
        <v>2.8</v>
      </c>
      <c r="D8" s="170">
        <v>-3.1</v>
      </c>
      <c r="E8" s="169">
        <v>5.9</v>
      </c>
      <c r="F8" s="169">
        <v>2.9</v>
      </c>
      <c r="G8" s="149">
        <v>1.7</v>
      </c>
      <c r="H8" s="144">
        <v>2.7</v>
      </c>
      <c r="J8" s="158" t="s">
        <v>54</v>
      </c>
      <c r="K8" s="157"/>
      <c r="Q8" s="133"/>
      <c r="R8" s="81"/>
      <c r="S8" s="75"/>
      <c r="T8" s="130" t="s">
        <v>10</v>
      </c>
      <c r="U8" s="117">
        <v>360.5</v>
      </c>
      <c r="V8" s="117">
        <v>360.6</v>
      </c>
      <c r="W8" s="117">
        <v>370.2</v>
      </c>
      <c r="X8" s="117">
        <v>439.7</v>
      </c>
      <c r="Y8" s="81"/>
      <c r="Z8" s="84"/>
      <c r="AA8" s="2"/>
      <c r="AB8" s="130" t="s">
        <v>10</v>
      </c>
      <c r="AC8" s="77"/>
      <c r="AD8" s="123">
        <f t="shared" ref="AD8:AD12" si="0">U8/$U$13</f>
        <v>0.25346270125852494</v>
      </c>
      <c r="AE8" s="124">
        <f t="shared" ref="AE8:AE12" si="1">V8/$V$13</f>
        <v>0.25296387232549983</v>
      </c>
      <c r="AF8" s="122"/>
      <c r="AG8" s="122"/>
      <c r="AH8" s="81"/>
    </row>
    <row r="9" spans="1:34" ht="11.4" x14ac:dyDescent="0.2">
      <c r="B9" s="75"/>
      <c r="C9" s="175" t="s">
        <v>52</v>
      </c>
      <c r="D9" s="175"/>
      <c r="E9" s="175"/>
      <c r="F9" s="175"/>
      <c r="G9" s="175"/>
      <c r="Q9" s="133"/>
      <c r="R9" s="81"/>
      <c r="S9" s="75"/>
      <c r="T9" s="131" t="s">
        <v>24</v>
      </c>
      <c r="U9" s="118">
        <v>229.6</v>
      </c>
      <c r="V9" s="118">
        <v>230.2</v>
      </c>
      <c r="W9" s="117">
        <v>213.1</v>
      </c>
      <c r="X9" s="117">
        <v>269.89999999999998</v>
      </c>
      <c r="Y9" s="81"/>
      <c r="Z9" s="84"/>
      <c r="AA9" s="2"/>
      <c r="AB9" s="130" t="s">
        <v>24</v>
      </c>
      <c r="AC9" s="77"/>
      <c r="AD9" s="125">
        <f t="shared" si="0"/>
        <v>0.16142867186950713</v>
      </c>
      <c r="AE9" s="126">
        <f t="shared" si="1"/>
        <v>0.16148719747457033</v>
      </c>
      <c r="AF9" s="122"/>
      <c r="AG9" s="122"/>
      <c r="AH9" s="81"/>
    </row>
    <row r="10" spans="1:34" ht="48" customHeight="1" x14ac:dyDescent="0.2">
      <c r="A10" s="75"/>
      <c r="B10" s="105"/>
      <c r="C10" s="155"/>
      <c r="D10" s="155"/>
      <c r="E10" s="156"/>
      <c r="F10" s="156"/>
      <c r="G10" s="156"/>
      <c r="Q10" s="133"/>
      <c r="R10" s="81"/>
      <c r="S10" s="75"/>
      <c r="T10" s="131" t="s">
        <v>25</v>
      </c>
      <c r="U10" s="117">
        <v>106.8</v>
      </c>
      <c r="V10" s="117">
        <v>112.7</v>
      </c>
      <c r="W10" s="117"/>
      <c r="X10" s="117"/>
      <c r="Y10" s="81"/>
      <c r="Z10" s="84"/>
      <c r="AA10" s="2"/>
      <c r="AB10" s="130" t="s">
        <v>25</v>
      </c>
      <c r="AC10" s="77"/>
      <c r="AD10" s="125">
        <f t="shared" si="0"/>
        <v>7.5089643535119169E-2</v>
      </c>
      <c r="AE10" s="126">
        <f t="shared" si="1"/>
        <v>7.9059978954752724E-2</v>
      </c>
      <c r="AF10" s="127"/>
      <c r="AG10" s="127"/>
      <c r="AH10" s="89"/>
    </row>
    <row r="11" spans="1:34" ht="11.4" x14ac:dyDescent="0.2">
      <c r="Q11" s="133"/>
      <c r="R11" s="81"/>
      <c r="S11" s="75"/>
      <c r="T11" s="131" t="s">
        <v>9</v>
      </c>
      <c r="U11" s="117">
        <v>89.5</v>
      </c>
      <c r="V11" s="117">
        <v>91.8</v>
      </c>
      <c r="W11" s="117"/>
      <c r="X11" s="117"/>
      <c r="Y11" s="81"/>
      <c r="Z11" s="84"/>
      <c r="AA11" s="2"/>
      <c r="AB11" s="130" t="s">
        <v>9</v>
      </c>
      <c r="AC11" s="77"/>
      <c r="AD11" s="128">
        <f t="shared" si="0"/>
        <v>6.2926246220909796E-2</v>
      </c>
      <c r="AE11" s="121">
        <f t="shared" si="1"/>
        <v>6.4398456681866015E-2</v>
      </c>
      <c r="AF11" s="129"/>
      <c r="AG11" s="129"/>
      <c r="AH11" s="90"/>
    </row>
    <row r="12" spans="1:34" ht="11.4" x14ac:dyDescent="0.2">
      <c r="Q12" s="133"/>
      <c r="R12" s="81"/>
      <c r="S12" s="75"/>
      <c r="T12" s="130" t="s">
        <v>26</v>
      </c>
      <c r="U12" s="117">
        <v>83</v>
      </c>
      <c r="V12" s="118">
        <v>83.4</v>
      </c>
      <c r="W12" s="117"/>
      <c r="X12" s="117"/>
      <c r="Y12" s="81"/>
      <c r="Z12" s="84"/>
      <c r="AA12" s="2"/>
      <c r="AB12" s="130" t="s">
        <v>26</v>
      </c>
      <c r="AC12" s="77"/>
      <c r="AD12" s="121">
        <f t="shared" si="0"/>
        <v>5.8356183646206851E-2</v>
      </c>
      <c r="AE12" s="121">
        <f t="shared" si="1"/>
        <v>5.8505787443002458E-2</v>
      </c>
      <c r="AF12" s="122"/>
      <c r="AG12" s="122"/>
      <c r="AH12" s="81"/>
    </row>
    <row r="13" spans="1:34" ht="11.4" x14ac:dyDescent="0.2">
      <c r="Q13" s="133"/>
      <c r="R13" s="81"/>
      <c r="S13" s="75"/>
      <c r="T13" s="132" t="s">
        <v>27</v>
      </c>
      <c r="U13" s="132">
        <f>SUM(U7:U12)</f>
        <v>1422.3</v>
      </c>
      <c r="V13" s="132">
        <f>SUM(V7:V12)</f>
        <v>1425.5</v>
      </c>
      <c r="W13" s="132">
        <v>1520.4</v>
      </c>
      <c r="X13" s="132">
        <v>1598.4</v>
      </c>
      <c r="Y13" s="86"/>
      <c r="Z13" s="84"/>
      <c r="AA13" s="2"/>
      <c r="AB13" s="75"/>
      <c r="AC13" s="77"/>
      <c r="AD13" s="75"/>
      <c r="AE13" s="75"/>
      <c r="AF13" s="75"/>
      <c r="AG13" s="75"/>
      <c r="AH13" s="81"/>
    </row>
    <row r="14" spans="1:34" ht="11.4" x14ac:dyDescent="0.2">
      <c r="Q14" s="133"/>
      <c r="R14" s="81"/>
      <c r="S14" s="75"/>
      <c r="T14" s="75"/>
      <c r="U14" s="75"/>
      <c r="V14" s="75"/>
      <c r="W14" s="75"/>
      <c r="X14" s="75"/>
      <c r="Y14" s="81"/>
      <c r="Z14" s="84"/>
      <c r="AA14" s="2"/>
      <c r="AB14" s="75"/>
      <c r="AC14" s="75"/>
      <c r="AD14" s="75"/>
      <c r="AE14" s="75"/>
      <c r="AF14" s="75"/>
      <c r="AG14" s="75"/>
      <c r="AH14" s="81"/>
    </row>
    <row r="15" spans="1:34" ht="12" thickBot="1" x14ac:dyDescent="0.25">
      <c r="Q15" s="133"/>
      <c r="R15" s="81"/>
      <c r="S15" s="87"/>
      <c r="T15" s="80"/>
      <c r="U15" s="80"/>
      <c r="V15" s="80"/>
      <c r="W15" s="80"/>
      <c r="X15" s="80"/>
      <c r="Y15" s="88"/>
      <c r="Z15" s="85"/>
      <c r="AA15" s="82"/>
      <c r="AB15" s="82"/>
      <c r="AC15" s="82"/>
      <c r="AD15" s="82"/>
      <c r="AE15" s="82"/>
      <c r="AF15" s="82"/>
      <c r="AG15" s="82"/>
      <c r="AH15" s="83"/>
    </row>
    <row r="16" spans="1:34" x14ac:dyDescent="0.2">
      <c r="Q16" s="133"/>
    </row>
    <row r="17" spans="1:89" x14ac:dyDescent="0.2"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5"/>
      <c r="R17" s="136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</row>
    <row r="18" spans="1:89" x14ac:dyDescent="0.2">
      <c r="Q18" s="133"/>
    </row>
    <row r="19" spans="1:89" x14ac:dyDescent="0.2">
      <c r="C19" s="78"/>
      <c r="D19" s="78"/>
      <c r="E19" s="78"/>
      <c r="F19" s="78"/>
      <c r="G19" s="78"/>
      <c r="H19" s="78"/>
      <c r="I19" s="78"/>
      <c r="J19" s="78"/>
      <c r="Q19" s="133"/>
    </row>
    <row r="20" spans="1:89" x14ac:dyDescent="0.2">
      <c r="B20" s="77"/>
      <c r="C20" s="184" t="s">
        <v>1</v>
      </c>
      <c r="D20" s="185"/>
      <c r="E20" s="186"/>
      <c r="F20" s="113" t="s">
        <v>36</v>
      </c>
      <c r="G20" s="178" t="s">
        <v>51</v>
      </c>
      <c r="H20" s="179"/>
      <c r="I20" s="179"/>
      <c r="J20" s="112"/>
      <c r="Q20" s="133"/>
    </row>
    <row r="21" spans="1:89" x14ac:dyDescent="0.2">
      <c r="B21" s="110" t="s">
        <v>38</v>
      </c>
      <c r="C21" s="76">
        <v>2019</v>
      </c>
      <c r="D21" s="76">
        <v>2020</v>
      </c>
      <c r="E21" s="91">
        <v>2021</v>
      </c>
      <c r="F21" s="92">
        <v>2022</v>
      </c>
      <c r="G21" s="92">
        <v>2023</v>
      </c>
      <c r="H21" s="92">
        <v>2024</v>
      </c>
      <c r="I21" s="139">
        <v>2025</v>
      </c>
      <c r="J21" s="93"/>
      <c r="Q21" s="133"/>
    </row>
    <row r="22" spans="1:89" x14ac:dyDescent="0.2">
      <c r="B22" s="143" t="s">
        <v>55</v>
      </c>
      <c r="C22" s="114">
        <v>0.2</v>
      </c>
      <c r="D22" s="114">
        <v>-6.4</v>
      </c>
      <c r="E22" s="95">
        <v>4.9000000000000004</v>
      </c>
      <c r="F22" s="166">
        <v>1.9</v>
      </c>
      <c r="G22" s="150">
        <v>1.4</v>
      </c>
      <c r="H22" s="160">
        <v>1.7</v>
      </c>
      <c r="I22" s="160">
        <v>1.8</v>
      </c>
      <c r="J22" s="158" t="s">
        <v>54</v>
      </c>
      <c r="K22" s="162"/>
      <c r="Q22" s="133"/>
    </row>
    <row r="23" spans="1:89" x14ac:dyDescent="0.2">
      <c r="B23" s="111" t="s">
        <v>56</v>
      </c>
      <c r="C23" s="100">
        <v>0.3</v>
      </c>
      <c r="D23" s="99">
        <v>-6.3</v>
      </c>
      <c r="E23" s="100">
        <v>4.9000000000000004</v>
      </c>
      <c r="F23" s="169">
        <v>2.5</v>
      </c>
      <c r="G23" s="153">
        <v>0.9</v>
      </c>
      <c r="H23" s="154">
        <v>1.5</v>
      </c>
      <c r="I23" s="154">
        <v>1.8</v>
      </c>
      <c r="J23" s="158" t="s">
        <v>54</v>
      </c>
      <c r="K23" s="161"/>
      <c r="Q23" s="133"/>
    </row>
    <row r="24" spans="1:89" ht="10.199999999999999" x14ac:dyDescent="0.2">
      <c r="C24" s="175" t="s">
        <v>53</v>
      </c>
      <c r="D24" s="175"/>
      <c r="E24" s="175"/>
      <c r="F24" s="175"/>
      <c r="G24" s="175"/>
      <c r="Q24" s="133"/>
    </row>
    <row r="25" spans="1:89" x14ac:dyDescent="0.2">
      <c r="B25" s="75"/>
      <c r="Q25" s="133"/>
    </row>
    <row r="26" spans="1:89" x14ac:dyDescent="0.2">
      <c r="A26" s="75"/>
      <c r="B26" s="138"/>
      <c r="Q26" s="133"/>
    </row>
    <row r="27" spans="1:89" x14ac:dyDescent="0.2">
      <c r="B27" s="115"/>
      <c r="Q27" s="133"/>
    </row>
    <row r="28" spans="1:89" x14ac:dyDescent="0.2">
      <c r="A28" s="75"/>
      <c r="B28" s="105"/>
      <c r="F28" s="75"/>
      <c r="G28" s="137"/>
      <c r="H28" s="75"/>
      <c r="I28" s="75"/>
      <c r="Q28" s="133"/>
    </row>
    <row r="29" spans="1:89" x14ac:dyDescent="0.2">
      <c r="B29" s="116"/>
      <c r="Q29" s="133"/>
    </row>
    <row r="30" spans="1:89" x14ac:dyDescent="0.2">
      <c r="B30" s="116"/>
      <c r="Q30" s="133"/>
    </row>
    <row r="31" spans="1:89" x14ac:dyDescent="0.2">
      <c r="B31" s="116"/>
      <c r="Q31" s="133"/>
    </row>
    <row r="32" spans="1:89" ht="13.2" x14ac:dyDescent="0.3">
      <c r="B32" s="107"/>
      <c r="Q32" s="133"/>
      <c r="R32" s="107" t="s">
        <v>43</v>
      </c>
    </row>
    <row r="33" spans="17:17" x14ac:dyDescent="0.2">
      <c r="Q33" s="133"/>
    </row>
    <row r="34" spans="17:17" x14ac:dyDescent="0.2">
      <c r="Q34" s="133"/>
    </row>
    <row r="35" spans="17:17" x14ac:dyDescent="0.2">
      <c r="Q35" s="133"/>
    </row>
    <row r="36" spans="17:17" x14ac:dyDescent="0.2">
      <c r="Q36" s="133"/>
    </row>
    <row r="37" spans="17:17" x14ac:dyDescent="0.2">
      <c r="Q37" s="133"/>
    </row>
    <row r="38" spans="17:17" x14ac:dyDescent="0.2">
      <c r="Q38" s="133"/>
    </row>
    <row r="39" spans="17:17" x14ac:dyDescent="0.2">
      <c r="Q39" s="133"/>
    </row>
    <row r="40" spans="17:17" x14ac:dyDescent="0.2">
      <c r="Q40" s="133"/>
    </row>
    <row r="41" spans="17:17" x14ac:dyDescent="0.2">
      <c r="Q41" s="133"/>
    </row>
    <row r="42" spans="17:17" x14ac:dyDescent="0.2">
      <c r="Q42" s="133"/>
    </row>
    <row r="43" spans="17:17" x14ac:dyDescent="0.2">
      <c r="Q43" s="133"/>
    </row>
    <row r="44" spans="17:17" x14ac:dyDescent="0.2">
      <c r="Q44" s="133"/>
    </row>
    <row r="45" spans="17:17" x14ac:dyDescent="0.2">
      <c r="Q45" s="133"/>
    </row>
    <row r="46" spans="17:17" x14ac:dyDescent="0.2">
      <c r="Q46" s="133"/>
    </row>
    <row r="47" spans="17:17" x14ac:dyDescent="0.2">
      <c r="Q47" s="133"/>
    </row>
    <row r="48" spans="17:17" x14ac:dyDescent="0.2">
      <c r="Q48" s="133"/>
    </row>
    <row r="49" spans="2:17" x14ac:dyDescent="0.2">
      <c r="Q49" s="133"/>
    </row>
    <row r="50" spans="2:17" x14ac:dyDescent="0.2">
      <c r="Q50" s="133"/>
    </row>
    <row r="51" spans="2:17" x14ac:dyDescent="0.2">
      <c r="Q51" s="133"/>
    </row>
    <row r="52" spans="2:17" x14ac:dyDescent="0.2">
      <c r="Q52" s="133"/>
    </row>
    <row r="53" spans="2:17" x14ac:dyDescent="0.2">
      <c r="Q53" s="133"/>
    </row>
    <row r="54" spans="2:17" x14ac:dyDescent="0.2">
      <c r="Q54" s="133"/>
    </row>
    <row r="55" spans="2:17" x14ac:dyDescent="0.2">
      <c r="Q55" s="133"/>
    </row>
    <row r="56" spans="2:17" x14ac:dyDescent="0.2">
      <c r="Q56" s="133"/>
    </row>
    <row r="57" spans="2:17" x14ac:dyDescent="0.2">
      <c r="Q57" s="133"/>
    </row>
    <row r="58" spans="2:17" x14ac:dyDescent="0.2">
      <c r="Q58" s="133"/>
    </row>
    <row r="59" spans="2:17" x14ac:dyDescent="0.2">
      <c r="Q59" s="133"/>
    </row>
    <row r="60" spans="2:17" x14ac:dyDescent="0.2">
      <c r="Q60" s="133"/>
    </row>
    <row r="61" spans="2:17" ht="13.2" x14ac:dyDescent="0.3">
      <c r="B61" s="47"/>
      <c r="Q61" s="133"/>
    </row>
    <row r="62" spans="2:17" x14ac:dyDescent="0.2">
      <c r="Q62" s="133"/>
    </row>
    <row r="63" spans="2:17" x14ac:dyDescent="0.2">
      <c r="Q63" s="133"/>
    </row>
    <row r="64" spans="2:17" x14ac:dyDescent="0.2">
      <c r="Q64" s="133"/>
    </row>
    <row r="65" spans="17:17" x14ac:dyDescent="0.2">
      <c r="Q65" s="133"/>
    </row>
    <row r="66" spans="17:17" x14ac:dyDescent="0.2">
      <c r="Q66" s="133"/>
    </row>
    <row r="67" spans="17:17" x14ac:dyDescent="0.2">
      <c r="Q67" s="133"/>
    </row>
    <row r="68" spans="17:17" x14ac:dyDescent="0.2">
      <c r="Q68" s="133"/>
    </row>
    <row r="69" spans="17:17" x14ac:dyDescent="0.2">
      <c r="Q69" s="133"/>
    </row>
    <row r="70" spans="17:17" x14ac:dyDescent="0.2">
      <c r="Q70" s="133"/>
    </row>
    <row r="71" spans="17:17" x14ac:dyDescent="0.2">
      <c r="Q71" s="133"/>
    </row>
    <row r="72" spans="17:17" x14ac:dyDescent="0.2">
      <c r="Q72" s="133"/>
    </row>
    <row r="73" spans="17:17" x14ac:dyDescent="0.2">
      <c r="Q73" s="133"/>
    </row>
    <row r="74" spans="17:17" x14ac:dyDescent="0.2">
      <c r="Q74" s="133"/>
    </row>
    <row r="75" spans="17:17" x14ac:dyDescent="0.2">
      <c r="Q75" s="133"/>
    </row>
    <row r="76" spans="17:17" x14ac:dyDescent="0.2">
      <c r="Q76" s="133"/>
    </row>
    <row r="77" spans="17:17" x14ac:dyDescent="0.2">
      <c r="Q77" s="133"/>
    </row>
    <row r="78" spans="17:17" x14ac:dyDescent="0.2">
      <c r="Q78" s="133"/>
    </row>
    <row r="79" spans="17:17" x14ac:dyDescent="0.2">
      <c r="Q79" s="133"/>
    </row>
    <row r="80" spans="17:17" x14ac:dyDescent="0.2">
      <c r="Q80" s="133"/>
    </row>
    <row r="81" spans="17:17" x14ac:dyDescent="0.2">
      <c r="Q81" s="133"/>
    </row>
    <row r="82" spans="17:17" x14ac:dyDescent="0.2">
      <c r="Q82" s="133"/>
    </row>
    <row r="83" spans="17:17" x14ac:dyDescent="0.2">
      <c r="Q83" s="133"/>
    </row>
    <row r="84" spans="17:17" x14ac:dyDescent="0.2">
      <c r="Q84" s="133"/>
    </row>
    <row r="85" spans="17:17" x14ac:dyDescent="0.2">
      <c r="Q85" s="133"/>
    </row>
    <row r="86" spans="17:17" x14ac:dyDescent="0.2">
      <c r="Q86" s="133"/>
    </row>
    <row r="87" spans="17:17" x14ac:dyDescent="0.2">
      <c r="Q87" s="133"/>
    </row>
    <row r="88" spans="17:17" x14ac:dyDescent="0.2">
      <c r="Q88" s="133"/>
    </row>
    <row r="89" spans="17:17" x14ac:dyDescent="0.2">
      <c r="Q89" s="133"/>
    </row>
    <row r="90" spans="17:17" x14ac:dyDescent="0.2">
      <c r="Q90" s="133"/>
    </row>
    <row r="91" spans="17:17" x14ac:dyDescent="0.2">
      <c r="Q91" s="133"/>
    </row>
    <row r="92" spans="17:17" x14ac:dyDescent="0.2">
      <c r="Q92" s="133"/>
    </row>
    <row r="93" spans="17:17" x14ac:dyDescent="0.2">
      <c r="Q93" s="133"/>
    </row>
    <row r="94" spans="17:17" x14ac:dyDescent="0.2">
      <c r="Q94" s="133"/>
    </row>
    <row r="95" spans="17:17" x14ac:dyDescent="0.2">
      <c r="Q95" s="133"/>
    </row>
    <row r="96" spans="17:17" x14ac:dyDescent="0.2">
      <c r="Q96" s="133"/>
    </row>
    <row r="97" spans="17:17" x14ac:dyDescent="0.2">
      <c r="Q97" s="133"/>
    </row>
    <row r="98" spans="17:17" x14ac:dyDescent="0.2">
      <c r="Q98" s="133"/>
    </row>
    <row r="99" spans="17:17" x14ac:dyDescent="0.2">
      <c r="Q99" s="133"/>
    </row>
    <row r="100" spans="17:17" x14ac:dyDescent="0.2">
      <c r="Q100" s="133"/>
    </row>
    <row r="101" spans="17:17" x14ac:dyDescent="0.2">
      <c r="Q101" s="133"/>
    </row>
    <row r="102" spans="17:17" x14ac:dyDescent="0.2">
      <c r="Q102" s="133"/>
    </row>
    <row r="103" spans="17:17" x14ac:dyDescent="0.2">
      <c r="Q103" s="133"/>
    </row>
    <row r="104" spans="17:17" x14ac:dyDescent="0.2">
      <c r="Q104" s="133"/>
    </row>
    <row r="105" spans="17:17" x14ac:dyDescent="0.2">
      <c r="Q105" s="133"/>
    </row>
    <row r="106" spans="17:17" x14ac:dyDescent="0.2">
      <c r="Q106" s="133"/>
    </row>
    <row r="107" spans="17:17" x14ac:dyDescent="0.2">
      <c r="Q107" s="133"/>
    </row>
    <row r="108" spans="17:17" x14ac:dyDescent="0.2">
      <c r="Q108" s="133"/>
    </row>
    <row r="109" spans="17:17" x14ac:dyDescent="0.2">
      <c r="Q109" s="133"/>
    </row>
  </sheetData>
  <mergeCells count="7">
    <mergeCell ref="C3:E3"/>
    <mergeCell ref="C2:G2"/>
    <mergeCell ref="C9:G9"/>
    <mergeCell ref="C24:G24"/>
    <mergeCell ref="G3:H3"/>
    <mergeCell ref="G20:I20"/>
    <mergeCell ref="C20:E20"/>
  </mergeCells>
  <conditionalFormatting sqref="C5:G8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H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H6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H8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H5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I22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I23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C22:H23 K22:K23">
    <cfRule type="iconSet" priority="10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40F8E5EC-5874-4854-BDB5-E6727CF52B0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'2023'!C22:G22</xm:f>
              <xm:sqref>K22</xm:sqref>
            </x14:sparkline>
          </x14:sparklines>
        </x14:sparklineGroup>
        <x14:sparklineGroup displayEmptyCellsAs="gap" negative="1" xr2:uid="{49CC2F29-9F39-472D-B786-C70DE147F17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'2023'!C23:G23</xm:f>
              <xm:sqref>K23</xm:sqref>
            </x14:sparkline>
          </x14:sparklines>
        </x14:sparklineGroup>
        <x14:sparklineGroup displayEmptyCellsAs="gap" negative="1" xr2:uid="{897E853E-5A20-4BAF-80C9-A4E6630D0A8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'2023'!C7:H7</xm:f>
              <xm:sqref>K7</xm:sqref>
            </x14:sparkline>
          </x14:sparklines>
        </x14:sparklineGroup>
        <x14:sparklineGroup displayEmptyCellsAs="gap" negative="1" xr2:uid="{7B9BAE38-99A5-465E-A162-3ADBCF08C62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'2023'!C6:H6</xm:f>
              <xm:sqref>K6</xm:sqref>
            </x14:sparkline>
          </x14:sparklines>
        </x14:sparklineGroup>
        <x14:sparklineGroup displayEmptyCellsAs="gap" negative="1" xr2:uid="{CEEE72D8-4A57-41F6-B829-F9E7F74EDB8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'2023'!C8:H8</xm:f>
              <xm:sqref>K8</xm:sqref>
            </x14:sparkline>
          </x14:sparklines>
        </x14:sparklineGroup>
        <x14:sparklineGroup displayEmptyCellsAs="gap" negative="1" xr2:uid="{8A95CBE5-5E33-4641-96AA-B0D117B63DC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'2023'!C5:H5</xm:f>
              <xm:sqref>K5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8B5468EC65704F9CEEB245C1849B9F" ma:contentTypeVersion="7" ma:contentTypeDescription="Create a new document." ma:contentTypeScope="" ma:versionID="181dbfad5e34b236c24c5a3ba638771f">
  <xsd:schema xmlns:xsd="http://www.w3.org/2001/XMLSchema" xmlns:xs="http://www.w3.org/2001/XMLSchema" xmlns:p="http://schemas.microsoft.com/office/2006/metadata/properties" xmlns:ns2="4a5638fb-bc49-4b23-b51f-d9636f1eb5d5" xmlns:ns3="4fc29c97-a088-41e6-8331-3d4a110c2d0b" targetNamespace="http://schemas.microsoft.com/office/2006/metadata/properties" ma:root="true" ma:fieldsID="bd4c7ef5edb76935ed98a8be05abbced" ns2:_="" ns3:_="">
    <xsd:import namespace="4a5638fb-bc49-4b23-b51f-d9636f1eb5d5"/>
    <xsd:import namespace="4fc29c97-a088-41e6-8331-3d4a110c2d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638fb-bc49-4b23-b51f-d9636f1eb5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29c97-a088-41e6-8331-3d4a110c2d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3004E9-0140-4DA3-B000-F8D4D1EEE757}">
  <ds:schemaRefs>
    <ds:schemaRef ds:uri="http://purl.org/dc/elements/1.1/"/>
    <ds:schemaRef ds:uri="http://purl.org/dc/terms/"/>
    <ds:schemaRef ds:uri="4fc29c97-a088-41e6-8331-3d4a110c2d0b"/>
    <ds:schemaRef ds:uri="4a5638fb-bc49-4b23-b51f-d9636f1eb5d5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41039B0-FB8D-4F48-800D-1A39869A8F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3963AB-7072-4BB7-AFFA-A414EF42C2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638fb-bc49-4b23-b51f-d9636f1eb5d5"/>
    <ds:schemaRef ds:uri="4fc29c97-a088-41e6-8331-3d4a110c2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Senzeni Mtetwa</dc:creator>
  <cp:lastModifiedBy>Lebogang Kholoane</cp:lastModifiedBy>
  <dcterms:created xsi:type="dcterms:W3CDTF">2021-02-23T13:58:56Z</dcterms:created>
  <dcterms:modified xsi:type="dcterms:W3CDTF">2023-03-01T15:44:25Z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0x010100AA8B5468EC65704F9CEEB245C1849B9F</vt:lpwstr>
  </property>
</Properties>
</file>